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Клара\OneDrive\Documents\на 21 сентября\Календарные графики\2017-2018\"/>
    </mc:Choice>
  </mc:AlternateContent>
  <xr:revisionPtr revIDLastSave="0" documentId="11_E6305017086F64B1C56A38F98365D01FA4DB25E9" xr6:coauthVersionLast="45" xr6:coauthVersionMax="45" xr10:uidLastSave="{00000000-0000-0000-0000-000000000000}"/>
  <bookViews>
    <workbookView xWindow="480" yWindow="120" windowWidth="15195" windowHeight="11505" firstSheet="2" activeTab="2" xr2:uid="{00000000-000D-0000-FFFF-FFFF00000000}"/>
  </bookViews>
  <sheets>
    <sheet name="1 курс " sheetId="7" r:id="rId1"/>
    <sheet name="2 курс" sheetId="9" r:id="rId2"/>
    <sheet name="3 курс" sheetId="10" r:id="rId3"/>
    <sheet name="сводная " sheetId="11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9" i="10" l="1"/>
  <c r="V87" i="10"/>
  <c r="V71" i="10"/>
  <c r="V49" i="10"/>
  <c r="V43" i="10"/>
  <c r="V47" i="10"/>
  <c r="V55" i="10"/>
  <c r="V53" i="10"/>
  <c r="V75" i="10"/>
  <c r="V69" i="10"/>
  <c r="BE36" i="9" l="1"/>
  <c r="BE40" i="9"/>
  <c r="BE84" i="9" l="1"/>
  <c r="BE70" i="9"/>
  <c r="AR52" i="7" l="1"/>
  <c r="AS52" i="7"/>
  <c r="AR51" i="7"/>
  <c r="AS51" i="7"/>
  <c r="BF34" i="7"/>
  <c r="AR34" i="7"/>
  <c r="AS34" i="7"/>
  <c r="AR33" i="7"/>
  <c r="AS33" i="7"/>
  <c r="E41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E9" i="7"/>
  <c r="F10" i="9" l="1"/>
  <c r="G10" i="9"/>
  <c r="H10" i="9"/>
  <c r="I10" i="9"/>
  <c r="J10" i="9"/>
  <c r="K10" i="9"/>
  <c r="L10" i="9"/>
  <c r="M10" i="9"/>
  <c r="N10" i="9"/>
  <c r="O10" i="9"/>
  <c r="P10" i="9"/>
  <c r="Q10" i="9"/>
  <c r="V10" i="9"/>
  <c r="W10" i="9"/>
  <c r="X10" i="9"/>
  <c r="Y10" i="9"/>
  <c r="Z10" i="9"/>
  <c r="AA10" i="9"/>
  <c r="AB10" i="9"/>
  <c r="AE10" i="9"/>
  <c r="AF10" i="9"/>
  <c r="AG10" i="9"/>
  <c r="AP10" i="9"/>
  <c r="AQ10" i="9"/>
  <c r="AR10" i="9"/>
  <c r="E10" i="9"/>
  <c r="F9" i="9"/>
  <c r="G9" i="9"/>
  <c r="H9" i="9"/>
  <c r="I9" i="9"/>
  <c r="J9" i="9"/>
  <c r="K9" i="9"/>
  <c r="L9" i="9"/>
  <c r="M9" i="9"/>
  <c r="N9" i="9"/>
  <c r="O9" i="9"/>
  <c r="P9" i="9"/>
  <c r="Q9" i="9"/>
  <c r="V9" i="9"/>
  <c r="W9" i="9"/>
  <c r="X9" i="9"/>
  <c r="Y9" i="9"/>
  <c r="Z9" i="9"/>
  <c r="AA9" i="9"/>
  <c r="AB9" i="9"/>
  <c r="AE9" i="9"/>
  <c r="AF9" i="9"/>
  <c r="AG9" i="9"/>
  <c r="AP9" i="9"/>
  <c r="AQ9" i="9"/>
  <c r="AR9" i="9"/>
  <c r="E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E89" i="9"/>
  <c r="BF14" i="11"/>
  <c r="BF12" i="11"/>
  <c r="F90" i="10"/>
  <c r="G90" i="10"/>
  <c r="H90" i="10"/>
  <c r="I90" i="10"/>
  <c r="J90" i="10"/>
  <c r="K90" i="10"/>
  <c r="L90" i="10"/>
  <c r="M90" i="10"/>
  <c r="N90" i="10"/>
  <c r="O90" i="10"/>
  <c r="P90" i="10"/>
  <c r="Q90" i="10"/>
  <c r="V90" i="10"/>
  <c r="W90" i="10"/>
  <c r="AL90" i="10"/>
  <c r="E90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E89" i="10"/>
  <c r="V89" i="10" s="1"/>
  <c r="F41" i="10"/>
  <c r="G41" i="10"/>
  <c r="H41" i="10"/>
  <c r="I41" i="10"/>
  <c r="J41" i="10"/>
  <c r="K41" i="10"/>
  <c r="L41" i="10"/>
  <c r="M41" i="10"/>
  <c r="N41" i="10"/>
  <c r="O41" i="10"/>
  <c r="P41" i="10"/>
  <c r="Q41" i="10"/>
  <c r="E41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E42" i="10"/>
  <c r="BE9" i="9" l="1"/>
  <c r="BE13" i="9"/>
  <c r="F90" i="9"/>
  <c r="G90" i="9"/>
  <c r="H90" i="9"/>
  <c r="I90" i="9"/>
  <c r="J90" i="9"/>
  <c r="K90" i="9"/>
  <c r="L90" i="9"/>
  <c r="M90" i="9"/>
  <c r="N90" i="9"/>
  <c r="O90" i="9"/>
  <c r="P90" i="9"/>
  <c r="Q90" i="9"/>
  <c r="V90" i="9"/>
  <c r="W90" i="9"/>
  <c r="X90" i="9"/>
  <c r="Y90" i="9"/>
  <c r="Z90" i="9"/>
  <c r="AA90" i="9"/>
  <c r="AB90" i="9"/>
  <c r="AE90" i="9"/>
  <c r="AF90" i="9"/>
  <c r="AG90" i="9"/>
  <c r="AP90" i="9"/>
  <c r="AQ90" i="9"/>
  <c r="AR90" i="9"/>
  <c r="AS90" i="9"/>
  <c r="E90" i="9"/>
  <c r="BE71" i="7"/>
  <c r="BE67" i="7"/>
  <c r="BE57" i="7"/>
  <c r="BE45" i="7"/>
  <c r="BE37" i="7"/>
  <c r="BE39" i="7"/>
  <c r="BE35" i="7"/>
  <c r="BE13" i="7"/>
  <c r="BE15" i="7"/>
  <c r="BE17" i="7"/>
  <c r="BE19" i="7"/>
  <c r="BE21" i="7"/>
  <c r="BE23" i="7"/>
  <c r="BE25" i="7"/>
  <c r="BE27" i="7"/>
  <c r="BE29" i="7"/>
  <c r="BE31" i="7"/>
  <c r="BE11" i="7"/>
  <c r="BE13" i="11" l="1"/>
  <c r="BE33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I90" i="7"/>
  <c r="AJ90" i="7"/>
  <c r="AK90" i="7"/>
  <c r="AL90" i="7"/>
  <c r="AM90" i="7"/>
  <c r="AN90" i="7"/>
  <c r="AO90" i="7"/>
  <c r="AP90" i="7"/>
  <c r="AQ90" i="7"/>
  <c r="AR90" i="7"/>
  <c r="AS90" i="7"/>
  <c r="AT90" i="7"/>
  <c r="E90" i="7"/>
  <c r="BF90" i="7" s="1"/>
  <c r="X66" i="7" l="1"/>
  <c r="X65" i="7"/>
  <c r="X64" i="7" l="1"/>
  <c r="X63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X91" i="7" s="1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E89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AV41" i="7"/>
  <c r="AV89" i="7" s="1"/>
  <c r="AW41" i="7"/>
  <c r="AX41" i="7"/>
  <c r="AY41" i="7"/>
  <c r="AZ41" i="7"/>
  <c r="BA41" i="7"/>
  <c r="BB41" i="7"/>
  <c r="BC41" i="7"/>
  <c r="BD41" i="7"/>
  <c r="BE41" i="7" l="1"/>
  <c r="X61" i="7"/>
  <c r="BE89" i="7"/>
  <c r="X62" i="7"/>
  <c r="AC91" i="10"/>
  <c r="AQ91" i="10"/>
  <c r="AP91" i="10"/>
  <c r="AO91" i="10"/>
  <c r="AN91" i="10"/>
  <c r="AM91" i="10"/>
  <c r="AK91" i="10"/>
  <c r="AJ91" i="10"/>
  <c r="AI91" i="10"/>
  <c r="AH91" i="10"/>
  <c r="AG91" i="10"/>
  <c r="AF91" i="10"/>
  <c r="AE91" i="10"/>
  <c r="AD91" i="10"/>
  <c r="AB91" i="10"/>
  <c r="AA91" i="10"/>
  <c r="Z91" i="10"/>
  <c r="Y91" i="10"/>
  <c r="X91" i="10"/>
  <c r="U91" i="10"/>
  <c r="T91" i="10"/>
  <c r="S91" i="10"/>
  <c r="R91" i="10"/>
  <c r="O91" i="10"/>
  <c r="G91" i="10"/>
  <c r="BE87" i="10"/>
  <c r="BE78" i="10"/>
  <c r="BE77" i="10"/>
  <c r="BE75" i="10"/>
  <c r="AL74" i="10"/>
  <c r="AL64" i="10" s="1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AQ73" i="10"/>
  <c r="AQ63" i="10" s="1"/>
  <c r="AP73" i="10"/>
  <c r="AP63" i="10" s="1"/>
  <c r="AO73" i="10"/>
  <c r="AO63" i="10" s="1"/>
  <c r="AO61" i="10" s="1"/>
  <c r="AN73" i="10"/>
  <c r="AN63" i="10" s="1"/>
  <c r="AM73" i="10"/>
  <c r="AM63" i="10" s="1"/>
  <c r="AL73" i="10"/>
  <c r="AL63" i="10" s="1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BE72" i="10"/>
  <c r="BE71" i="10"/>
  <c r="BE69" i="10"/>
  <c r="Q66" i="10"/>
  <c r="P66" i="10"/>
  <c r="O66" i="10"/>
  <c r="O64" i="10" s="1"/>
  <c r="N66" i="10"/>
  <c r="M66" i="10"/>
  <c r="L66" i="10"/>
  <c r="K66" i="10"/>
  <c r="K64" i="10" s="1"/>
  <c r="J66" i="10"/>
  <c r="I66" i="10"/>
  <c r="H66" i="10"/>
  <c r="G66" i="10"/>
  <c r="G64" i="10" s="1"/>
  <c r="F66" i="10"/>
  <c r="E66" i="10"/>
  <c r="AK65" i="10"/>
  <c r="AK63" i="10" s="1"/>
  <c r="AJ65" i="10"/>
  <c r="AJ63" i="10" s="1"/>
  <c r="AI65" i="10"/>
  <c r="AH65" i="10"/>
  <c r="AH63" i="10" s="1"/>
  <c r="AG65" i="10"/>
  <c r="AG63" i="10" s="1"/>
  <c r="AF65" i="10"/>
  <c r="AF63" i="10" s="1"/>
  <c r="AF61" i="10" s="1"/>
  <c r="AE65" i="10"/>
  <c r="AD65" i="10"/>
  <c r="AD63" i="10" s="1"/>
  <c r="AC65" i="10"/>
  <c r="AC63" i="10" s="1"/>
  <c r="AB65" i="10"/>
  <c r="AB63" i="10" s="1"/>
  <c r="AA65" i="10"/>
  <c r="Z65" i="10"/>
  <c r="Z63" i="10" s="1"/>
  <c r="Y65" i="10"/>
  <c r="Y63" i="10" s="1"/>
  <c r="X65" i="10"/>
  <c r="X63" i="10" s="1"/>
  <c r="X61" i="10" s="1"/>
  <c r="U65" i="10"/>
  <c r="U63" i="10" s="1"/>
  <c r="T65" i="10"/>
  <c r="T63" i="10" s="1"/>
  <c r="S65" i="10"/>
  <c r="R65" i="10"/>
  <c r="R63" i="10" s="1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AI63" i="10"/>
  <c r="AI62" i="10" s="1"/>
  <c r="AE63" i="10"/>
  <c r="AE62" i="10" s="1"/>
  <c r="AA63" i="10"/>
  <c r="AA62" i="10" s="1"/>
  <c r="S63" i="10"/>
  <c r="S62" i="10" s="1"/>
  <c r="AE61" i="10"/>
  <c r="BE55" i="10"/>
  <c r="BE53" i="10"/>
  <c r="AL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AL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BE49" i="10"/>
  <c r="BE47" i="10"/>
  <c r="BE43" i="10"/>
  <c r="Q10" i="10"/>
  <c r="Q8" i="10" s="1"/>
  <c r="P10" i="10"/>
  <c r="P8" i="10" s="1"/>
  <c r="O10" i="10"/>
  <c r="O8" i="10" s="1"/>
  <c r="N10" i="10"/>
  <c r="N8" i="10" s="1"/>
  <c r="M10" i="10"/>
  <c r="M8" i="10" s="1"/>
  <c r="L10" i="10"/>
  <c r="L8" i="10" s="1"/>
  <c r="K10" i="10"/>
  <c r="K8" i="10" s="1"/>
  <c r="J10" i="10"/>
  <c r="J8" i="10" s="1"/>
  <c r="I10" i="10"/>
  <c r="I8" i="10" s="1"/>
  <c r="H10" i="10"/>
  <c r="H8" i="10" s="1"/>
  <c r="G10" i="10"/>
  <c r="G8" i="10" s="1"/>
  <c r="P9" i="10"/>
  <c r="P7" i="10" s="1"/>
  <c r="O9" i="10"/>
  <c r="O7" i="10" s="1"/>
  <c r="N9" i="10"/>
  <c r="N7" i="10" s="1"/>
  <c r="M9" i="10"/>
  <c r="M7" i="10" s="1"/>
  <c r="L9" i="10"/>
  <c r="L7" i="10" s="1"/>
  <c r="K9" i="10"/>
  <c r="K7" i="10" s="1"/>
  <c r="J9" i="10"/>
  <c r="J7" i="10" s="1"/>
  <c r="I9" i="10"/>
  <c r="I7" i="10" s="1"/>
  <c r="H9" i="10"/>
  <c r="H7" i="10" s="1"/>
  <c r="G9" i="10"/>
  <c r="G7" i="10" s="1"/>
  <c r="E10" i="10"/>
  <c r="E8" i="10" s="1"/>
  <c r="Q9" i="10"/>
  <c r="Q7" i="10" s="1"/>
  <c r="F9" i="10"/>
  <c r="F7" i="10" s="1"/>
  <c r="E9" i="10"/>
  <c r="E7" i="10" s="1"/>
  <c r="AR91" i="9"/>
  <c r="AO91" i="9"/>
  <c r="AN91" i="9"/>
  <c r="AM91" i="9"/>
  <c r="AL91" i="9"/>
  <c r="AK91" i="9"/>
  <c r="AJ91" i="9"/>
  <c r="AI91" i="9"/>
  <c r="AH91" i="9"/>
  <c r="AF91" i="9"/>
  <c r="AD91" i="9"/>
  <c r="AC91" i="9"/>
  <c r="Y91" i="9"/>
  <c r="U91" i="9"/>
  <c r="T91" i="9"/>
  <c r="S91" i="9"/>
  <c r="R91" i="9"/>
  <c r="BE87" i="9"/>
  <c r="BE86" i="9"/>
  <c r="BE85" i="9"/>
  <c r="BE83" i="9"/>
  <c r="BE81" i="9"/>
  <c r="AG80" i="9"/>
  <c r="AF80" i="9"/>
  <c r="AE80" i="9"/>
  <c r="AB80" i="9"/>
  <c r="AA80" i="9"/>
  <c r="Z80" i="9"/>
  <c r="Y80" i="9"/>
  <c r="X80" i="9"/>
  <c r="W80" i="9"/>
  <c r="V80" i="9"/>
  <c r="V64" i="9" s="1"/>
  <c r="V62" i="9" s="1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AO79" i="9"/>
  <c r="AO63" i="9" s="1"/>
  <c r="AO61" i="9" s="1"/>
  <c r="AN79" i="9"/>
  <c r="AN63" i="9" s="1"/>
  <c r="AN61" i="9" s="1"/>
  <c r="AM79" i="9"/>
  <c r="AM63" i="9" s="1"/>
  <c r="AM61" i="9" s="1"/>
  <c r="AL79" i="9"/>
  <c r="AK79" i="9"/>
  <c r="AK63" i="9" s="1"/>
  <c r="AK61" i="9" s="1"/>
  <c r="AJ79" i="9"/>
  <c r="AJ63" i="9" s="1"/>
  <c r="AJ61" i="9" s="1"/>
  <c r="AI79" i="9"/>
  <c r="AI63" i="9" s="1"/>
  <c r="AI61" i="9" s="1"/>
  <c r="AH79" i="9"/>
  <c r="AH63" i="9" s="1"/>
  <c r="AH61" i="9" s="1"/>
  <c r="AG79" i="9"/>
  <c r="AG63" i="9" s="1"/>
  <c r="AG61" i="9" s="1"/>
  <c r="AF79" i="9"/>
  <c r="AF63" i="9" s="1"/>
  <c r="AF61" i="9" s="1"/>
  <c r="AE79" i="9"/>
  <c r="AE63" i="9" s="1"/>
  <c r="AE61" i="9" s="1"/>
  <c r="AB79" i="9"/>
  <c r="AA79" i="9"/>
  <c r="Z79" i="9"/>
  <c r="Y79" i="9"/>
  <c r="X79" i="9"/>
  <c r="W79" i="9"/>
  <c r="V79" i="9"/>
  <c r="V63" i="9" s="1"/>
  <c r="V61" i="9" s="1"/>
  <c r="U79" i="9"/>
  <c r="U63" i="9" s="1"/>
  <c r="U61" i="9" s="1"/>
  <c r="T79" i="9"/>
  <c r="T63" i="9" s="1"/>
  <c r="T61" i="9" s="1"/>
  <c r="S79" i="9"/>
  <c r="S63" i="9" s="1"/>
  <c r="S61" i="9" s="1"/>
  <c r="R79" i="9"/>
  <c r="R63" i="9" s="1"/>
  <c r="R61" i="9" s="1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BE71" i="9"/>
  <c r="BE69" i="9"/>
  <c r="AB66" i="9"/>
  <c r="AA66" i="9"/>
  <c r="Z66" i="9"/>
  <c r="Y66" i="9"/>
  <c r="X66" i="9"/>
  <c r="W66" i="9"/>
  <c r="Q66" i="9"/>
  <c r="P66" i="9"/>
  <c r="O66" i="9"/>
  <c r="O64" i="9" s="1"/>
  <c r="O62" i="9" s="1"/>
  <c r="N66" i="9"/>
  <c r="N64" i="9" s="1"/>
  <c r="N62" i="9" s="1"/>
  <c r="M66" i="9"/>
  <c r="M64" i="9" s="1"/>
  <c r="M62" i="9" s="1"/>
  <c r="L66" i="9"/>
  <c r="L64" i="9" s="1"/>
  <c r="L62" i="9" s="1"/>
  <c r="K66" i="9"/>
  <c r="K64" i="9" s="1"/>
  <c r="K62" i="9" s="1"/>
  <c r="J66" i="9"/>
  <c r="J64" i="9" s="1"/>
  <c r="J62" i="9" s="1"/>
  <c r="I66" i="9"/>
  <c r="H66" i="9"/>
  <c r="H64" i="9" s="1"/>
  <c r="H62" i="9" s="1"/>
  <c r="G66" i="9"/>
  <c r="G64" i="9" s="1"/>
  <c r="G62" i="9" s="1"/>
  <c r="F66" i="9"/>
  <c r="E66" i="9"/>
  <c r="E64" i="9" s="1"/>
  <c r="AD65" i="9"/>
  <c r="AD63" i="9" s="1"/>
  <c r="AD61" i="9" s="1"/>
  <c r="AC65" i="9"/>
  <c r="AC63" i="9" s="1"/>
  <c r="AC61" i="9" s="1"/>
  <c r="AB65" i="9"/>
  <c r="AA65" i="9"/>
  <c r="Z65" i="9"/>
  <c r="Y65" i="9"/>
  <c r="X65" i="9"/>
  <c r="W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AG64" i="9"/>
  <c r="AG62" i="9" s="1"/>
  <c r="AF64" i="9"/>
  <c r="AF62" i="9" s="1"/>
  <c r="AE64" i="9"/>
  <c r="P64" i="9"/>
  <c r="P62" i="9" s="1"/>
  <c r="AL63" i="9"/>
  <c r="AL61" i="9" s="1"/>
  <c r="AR62" i="9"/>
  <c r="AQ62" i="9"/>
  <c r="AP62" i="9"/>
  <c r="AE62" i="9"/>
  <c r="AR61" i="9"/>
  <c r="AQ61" i="9"/>
  <c r="AP61" i="9"/>
  <c r="BE59" i="9"/>
  <c r="AS52" i="9"/>
  <c r="AR52" i="9"/>
  <c r="AQ52" i="9"/>
  <c r="AP52" i="9"/>
  <c r="AG52" i="9"/>
  <c r="AF52" i="9"/>
  <c r="AE52" i="9"/>
  <c r="AB52" i="9"/>
  <c r="AA52" i="9"/>
  <c r="Z52" i="9"/>
  <c r="Y52" i="9"/>
  <c r="X52" i="9"/>
  <c r="W52" i="9"/>
  <c r="V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AS51" i="9"/>
  <c r="AR51" i="9"/>
  <c r="AQ51" i="9"/>
  <c r="AP51" i="9"/>
  <c r="AG51" i="9"/>
  <c r="AF51" i="9"/>
  <c r="AE51" i="9"/>
  <c r="AB51" i="9"/>
  <c r="AA51" i="9"/>
  <c r="Z51" i="9"/>
  <c r="Y51" i="9"/>
  <c r="X51" i="9"/>
  <c r="W51" i="9"/>
  <c r="V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BE39" i="9"/>
  <c r="BE35" i="9"/>
  <c r="BD34" i="9"/>
  <c r="AR34" i="9"/>
  <c r="AQ34" i="9"/>
  <c r="AP34" i="9"/>
  <c r="AG34" i="9"/>
  <c r="AF34" i="9"/>
  <c r="AE34" i="9"/>
  <c r="AB34" i="9"/>
  <c r="AB8" i="9" s="1"/>
  <c r="AA34" i="9"/>
  <c r="Z34" i="9"/>
  <c r="Y34" i="9"/>
  <c r="X34" i="9"/>
  <c r="X8" i="9" s="1"/>
  <c r="Q34" i="9"/>
  <c r="P34" i="9"/>
  <c r="O34" i="9"/>
  <c r="N34" i="9"/>
  <c r="N8" i="9" s="1"/>
  <c r="M34" i="9"/>
  <c r="L34" i="9"/>
  <c r="K34" i="9"/>
  <c r="J34" i="9"/>
  <c r="J8" i="9" s="1"/>
  <c r="I34" i="9"/>
  <c r="H34" i="9"/>
  <c r="G34" i="9"/>
  <c r="F34" i="9"/>
  <c r="F8" i="9" s="1"/>
  <c r="E34" i="9"/>
  <c r="BD33" i="9"/>
  <c r="AR33" i="9"/>
  <c r="AQ33" i="9"/>
  <c r="AQ7" i="9" s="1"/>
  <c r="AP33" i="9"/>
  <c r="AG33" i="9"/>
  <c r="AF33" i="9"/>
  <c r="AE33" i="9"/>
  <c r="AB33" i="9"/>
  <c r="AA33" i="9"/>
  <c r="Z33" i="9"/>
  <c r="Y33" i="9"/>
  <c r="X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BE25" i="9"/>
  <c r="BE19" i="9"/>
  <c r="BE17" i="9"/>
  <c r="BE15" i="9"/>
  <c r="BE11" i="9"/>
  <c r="BE11" i="11" s="1"/>
  <c r="AP8" i="9"/>
  <c r="V7" i="9"/>
  <c r="V8" i="9"/>
  <c r="E63" i="10" l="1"/>
  <c r="I63" i="10"/>
  <c r="M63" i="10"/>
  <c r="M62" i="10" s="1"/>
  <c r="Q63" i="10"/>
  <c r="Z63" i="9"/>
  <c r="Z61" i="9" s="1"/>
  <c r="W63" i="9"/>
  <c r="W61" i="9" s="1"/>
  <c r="AI61" i="10"/>
  <c r="L64" i="10"/>
  <c r="P63" i="10"/>
  <c r="P61" i="10" s="1"/>
  <c r="E64" i="10"/>
  <c r="M64" i="10"/>
  <c r="G63" i="9"/>
  <c r="G61" i="9" s="1"/>
  <c r="K63" i="9"/>
  <c r="K61" i="9" s="1"/>
  <c r="O63" i="9"/>
  <c r="O61" i="9" s="1"/>
  <c r="AB63" i="9"/>
  <c r="AB61" i="9" s="1"/>
  <c r="AA63" i="9"/>
  <c r="AA61" i="9" s="1"/>
  <c r="X64" i="9"/>
  <c r="X62" i="9" s="1"/>
  <c r="AB64" i="9"/>
  <c r="AB62" i="9" s="1"/>
  <c r="T62" i="10"/>
  <c r="T61" i="10"/>
  <c r="AJ62" i="10"/>
  <c r="AJ61" i="10"/>
  <c r="AB61" i="10"/>
  <c r="AB62" i="10"/>
  <c r="BE51" i="10"/>
  <c r="H64" i="10"/>
  <c r="P64" i="10"/>
  <c r="L63" i="10"/>
  <c r="L62" i="10" s="1"/>
  <c r="AA61" i="10"/>
  <c r="F63" i="10"/>
  <c r="F62" i="10" s="1"/>
  <c r="J63" i="10"/>
  <c r="J61" i="10" s="1"/>
  <c r="N63" i="10"/>
  <c r="N62" i="10" s="1"/>
  <c r="I64" i="10"/>
  <c r="Q64" i="10"/>
  <c r="F64" i="10"/>
  <c r="J64" i="10"/>
  <c r="N64" i="10"/>
  <c r="H63" i="10"/>
  <c r="H62" i="10" s="1"/>
  <c r="S61" i="10"/>
  <c r="N91" i="10"/>
  <c r="K91" i="10"/>
  <c r="J91" i="10"/>
  <c r="BF42" i="10"/>
  <c r="F91" i="10"/>
  <c r="M7" i="9"/>
  <c r="Q7" i="9"/>
  <c r="F63" i="9"/>
  <c r="F61" i="9" s="1"/>
  <c r="Y64" i="9"/>
  <c r="Y62" i="9" s="1"/>
  <c r="AF8" i="9"/>
  <c r="H63" i="9"/>
  <c r="H61" i="9" s="1"/>
  <c r="L63" i="9"/>
  <c r="L61" i="9" s="1"/>
  <c r="P63" i="9"/>
  <c r="P61" i="9" s="1"/>
  <c r="J63" i="9"/>
  <c r="J61" i="9" s="1"/>
  <c r="N63" i="9"/>
  <c r="N61" i="9" s="1"/>
  <c r="E7" i="9"/>
  <c r="N91" i="9"/>
  <c r="J91" i="9"/>
  <c r="F91" i="9"/>
  <c r="I8" i="9"/>
  <c r="L7" i="9"/>
  <c r="K8" i="9"/>
  <c r="H7" i="9"/>
  <c r="G8" i="9"/>
  <c r="O8" i="9"/>
  <c r="G91" i="9"/>
  <c r="K91" i="9"/>
  <c r="O91" i="9"/>
  <c r="I7" i="9"/>
  <c r="Z7" i="9"/>
  <c r="AF7" i="9"/>
  <c r="AR7" i="9"/>
  <c r="Y8" i="9"/>
  <c r="AE8" i="9"/>
  <c r="AQ8" i="9"/>
  <c r="AA7" i="9"/>
  <c r="AG7" i="9"/>
  <c r="E8" i="9"/>
  <c r="M8" i="9"/>
  <c r="Q8" i="9"/>
  <c r="E91" i="9"/>
  <c r="I91" i="9"/>
  <c r="M91" i="9"/>
  <c r="Q91" i="9"/>
  <c r="AE91" i="9"/>
  <c r="AQ91" i="9"/>
  <c r="X7" i="9"/>
  <c r="AB7" i="9"/>
  <c r="AP7" i="9"/>
  <c r="H91" i="9"/>
  <c r="L91" i="9"/>
  <c r="P91" i="9"/>
  <c r="AP91" i="9"/>
  <c r="AA8" i="9"/>
  <c r="AG8" i="9"/>
  <c r="BE51" i="9"/>
  <c r="Z8" i="9"/>
  <c r="AR8" i="9"/>
  <c r="W64" i="9"/>
  <c r="W62" i="9" s="1"/>
  <c r="AA64" i="9"/>
  <c r="AA62" i="9" s="1"/>
  <c r="Z64" i="9"/>
  <c r="Z62" i="9" s="1"/>
  <c r="X91" i="9"/>
  <c r="AB91" i="9"/>
  <c r="BE7" i="10"/>
  <c r="AN62" i="10"/>
  <c r="AN61" i="10"/>
  <c r="AF62" i="10"/>
  <c r="P91" i="10"/>
  <c r="X62" i="10"/>
  <c r="BE73" i="10"/>
  <c r="L91" i="10"/>
  <c r="F10" i="10"/>
  <c r="BE41" i="10"/>
  <c r="BF52" i="10"/>
  <c r="E91" i="10"/>
  <c r="I91" i="10"/>
  <c r="M91" i="10"/>
  <c r="Q91" i="10"/>
  <c r="BE9" i="10"/>
  <c r="P62" i="10"/>
  <c r="AO62" i="10"/>
  <c r="BF66" i="10"/>
  <c r="H91" i="10"/>
  <c r="BF90" i="10"/>
  <c r="G63" i="10"/>
  <c r="G62" i="10" s="1"/>
  <c r="K63" i="10"/>
  <c r="K62" i="10" s="1"/>
  <c r="O63" i="10"/>
  <c r="AL91" i="10"/>
  <c r="BE33" i="9"/>
  <c r="Y7" i="9"/>
  <c r="AE7" i="9"/>
  <c r="Y63" i="9"/>
  <c r="Y61" i="9" s="1"/>
  <c r="AG91" i="9"/>
  <c r="AS91" i="9"/>
  <c r="P7" i="9"/>
  <c r="I63" i="9"/>
  <c r="I61" i="9" s="1"/>
  <c r="M63" i="9"/>
  <c r="M61" i="9" s="1"/>
  <c r="Q63" i="9"/>
  <c r="Q61" i="9" s="1"/>
  <c r="Z91" i="9"/>
  <c r="F7" i="9"/>
  <c r="J7" i="9"/>
  <c r="N7" i="9"/>
  <c r="BF52" i="9"/>
  <c r="X63" i="9"/>
  <c r="X61" i="9" s="1"/>
  <c r="BF80" i="9"/>
  <c r="I64" i="9"/>
  <c r="I62" i="9" s="1"/>
  <c r="Q64" i="9"/>
  <c r="Q62" i="9" s="1"/>
  <c r="I61" i="10"/>
  <c r="I62" i="10"/>
  <c r="U62" i="10"/>
  <c r="U61" i="10"/>
  <c r="AG62" i="10"/>
  <c r="AG61" i="10"/>
  <c r="J62" i="10"/>
  <c r="R62" i="10"/>
  <c r="R61" i="10"/>
  <c r="Z62" i="10"/>
  <c r="Z61" i="10"/>
  <c r="AD62" i="10"/>
  <c r="AD61" i="10"/>
  <c r="AH62" i="10"/>
  <c r="AH61" i="10"/>
  <c r="E62" i="10"/>
  <c r="E61" i="10"/>
  <c r="Q61" i="10"/>
  <c r="Q62" i="10"/>
  <c r="AC62" i="10"/>
  <c r="AC61" i="10"/>
  <c r="AL62" i="10"/>
  <c r="AL61" i="10"/>
  <c r="AP62" i="10"/>
  <c r="AP61" i="10"/>
  <c r="Y61" i="10"/>
  <c r="Y62" i="10"/>
  <c r="AK62" i="10"/>
  <c r="AK61" i="10"/>
  <c r="G61" i="10"/>
  <c r="K61" i="10"/>
  <c r="O62" i="10"/>
  <c r="O61" i="10"/>
  <c r="AM62" i="10"/>
  <c r="AM61" i="10"/>
  <c r="AQ62" i="10"/>
  <c r="AQ61" i="10"/>
  <c r="BE65" i="10"/>
  <c r="BF74" i="10"/>
  <c r="BF10" i="9"/>
  <c r="E63" i="9"/>
  <c r="BE65" i="9"/>
  <c r="G7" i="9"/>
  <c r="K7" i="9"/>
  <c r="O7" i="9"/>
  <c r="H8" i="9"/>
  <c r="L8" i="9"/>
  <c r="P8" i="9"/>
  <c r="BF34" i="9"/>
  <c r="AA91" i="9"/>
  <c r="E62" i="9"/>
  <c r="BF66" i="9"/>
  <c r="F64" i="9"/>
  <c r="F62" i="9" s="1"/>
  <c r="BE79" i="9"/>
  <c r="N61" i="10" l="1"/>
  <c r="L61" i="10"/>
  <c r="M61" i="10"/>
  <c r="BF64" i="10"/>
  <c r="F61" i="10"/>
  <c r="BE63" i="10"/>
  <c r="H61" i="10"/>
  <c r="BF62" i="9"/>
  <c r="BF10" i="10"/>
  <c r="F8" i="10"/>
  <c r="BF8" i="10" s="1"/>
  <c r="BF62" i="10"/>
  <c r="BF8" i="9"/>
  <c r="BE7" i="9"/>
  <c r="E61" i="9"/>
  <c r="BE61" i="9" s="1"/>
  <c r="BE63" i="9"/>
  <c r="BF64" i="9"/>
  <c r="BF90" i="9" l="1"/>
  <c r="BE61" i="10"/>
  <c r="BE89" i="10" s="1"/>
  <c r="BE91" i="10" s="1"/>
  <c r="BE89" i="9"/>
  <c r="AX9" i="7"/>
  <c r="AX7" i="7" s="1"/>
  <c r="Z34" i="7"/>
  <c r="AA34" i="7"/>
  <c r="AB34" i="7"/>
  <c r="AC34" i="7"/>
  <c r="AD34" i="7"/>
  <c r="AE34" i="7"/>
  <c r="AH34" i="7"/>
  <c r="AI34" i="7"/>
  <c r="AJ34" i="7"/>
  <c r="AK34" i="7"/>
  <c r="AL34" i="7"/>
  <c r="AM34" i="7"/>
  <c r="AN34" i="7"/>
  <c r="AO34" i="7"/>
  <c r="AP34" i="7"/>
  <c r="AQ34" i="7"/>
  <c r="AT34" i="7"/>
  <c r="Z33" i="7"/>
  <c r="AA33" i="7"/>
  <c r="AB33" i="7"/>
  <c r="AC33" i="7"/>
  <c r="AD33" i="7"/>
  <c r="AE33" i="7"/>
  <c r="AH33" i="7"/>
  <c r="AI33" i="7"/>
  <c r="AJ33" i="7"/>
  <c r="AK33" i="7"/>
  <c r="AL33" i="7"/>
  <c r="AM33" i="7"/>
  <c r="AN33" i="7"/>
  <c r="AO33" i="7"/>
  <c r="AP33" i="7"/>
  <c r="AQ33" i="7"/>
  <c r="AT33" i="7"/>
  <c r="Y66" i="7"/>
  <c r="Z66" i="7"/>
  <c r="Z64" i="7" s="1"/>
  <c r="Z62" i="7" s="1"/>
  <c r="AA66" i="7"/>
  <c r="AA64" i="7" s="1"/>
  <c r="AA62" i="7" s="1"/>
  <c r="AB66" i="7"/>
  <c r="AB64" i="7" s="1"/>
  <c r="AB62" i="7" s="1"/>
  <c r="AC66" i="7"/>
  <c r="AC64" i="7" s="1"/>
  <c r="AC62" i="7" s="1"/>
  <c r="AD66" i="7"/>
  <c r="AD64" i="7" s="1"/>
  <c r="AD62" i="7" s="1"/>
  <c r="AE66" i="7"/>
  <c r="AE64" i="7" s="1"/>
  <c r="AE62" i="7" s="1"/>
  <c r="Y65" i="7"/>
  <c r="Z65" i="7"/>
  <c r="Z63" i="7" s="1"/>
  <c r="Z61" i="7" s="1"/>
  <c r="AA65" i="7"/>
  <c r="AA63" i="7" s="1"/>
  <c r="AA61" i="7" s="1"/>
  <c r="AB65" i="7"/>
  <c r="AB63" i="7" s="1"/>
  <c r="AB61" i="7" s="1"/>
  <c r="AC65" i="7"/>
  <c r="AC63" i="7" s="1"/>
  <c r="AC61" i="7" s="1"/>
  <c r="AD65" i="7"/>
  <c r="AD63" i="7" s="1"/>
  <c r="AD61" i="7" s="1"/>
  <c r="AE65" i="7"/>
  <c r="AE63" i="7" s="1"/>
  <c r="AE61" i="7" s="1"/>
  <c r="AF65" i="7"/>
  <c r="AG65" i="7"/>
  <c r="AH51" i="7"/>
  <c r="AI51" i="7"/>
  <c r="AJ51" i="7"/>
  <c r="AK51" i="7"/>
  <c r="AL51" i="7"/>
  <c r="AM51" i="7"/>
  <c r="AN51" i="7"/>
  <c r="AO51" i="7"/>
  <c r="AP51" i="7"/>
  <c r="AQ51" i="7"/>
  <c r="AT51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X34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X33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W34" i="7"/>
  <c r="AF63" i="7" l="1"/>
  <c r="AF61" i="7" s="1"/>
  <c r="BE89" i="11" s="1"/>
  <c r="BE51" i="7"/>
  <c r="Y64" i="7"/>
  <c r="BF66" i="7"/>
  <c r="AG63" i="7"/>
  <c r="AG61" i="7" s="1"/>
  <c r="Y63" i="7"/>
  <c r="BE65" i="7"/>
  <c r="BE91" i="9"/>
  <c r="W33" i="7"/>
  <c r="E33" i="7"/>
  <c r="E7" i="7" s="1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X7" i="7"/>
  <c r="F42" i="7"/>
  <c r="E42" i="7"/>
  <c r="BF42" i="7" s="1"/>
  <c r="AH52" i="7"/>
  <c r="AI52" i="7"/>
  <c r="AJ52" i="7"/>
  <c r="AK52" i="7"/>
  <c r="AL52" i="7"/>
  <c r="AM52" i="7"/>
  <c r="AN52" i="7"/>
  <c r="AO52" i="7"/>
  <c r="AP52" i="7"/>
  <c r="AQ52" i="7"/>
  <c r="AT52" i="7"/>
  <c r="Y62" i="7" l="1"/>
  <c r="BF62" i="7" s="1"/>
  <c r="BF64" i="7"/>
  <c r="Y61" i="7"/>
  <c r="BE61" i="7" s="1"/>
  <c r="BE63" i="7"/>
  <c r="BF52" i="7"/>
  <c r="W7" i="7"/>
  <c r="BF16" i="11" l="1"/>
  <c r="BF18" i="11"/>
  <c r="BF20" i="11"/>
  <c r="BF22" i="11"/>
  <c r="BF24" i="11"/>
  <c r="BF26" i="11"/>
  <c r="BF28" i="11"/>
  <c r="BF30" i="11"/>
  <c r="BF32" i="11"/>
  <c r="BF36" i="11"/>
  <c r="BF38" i="11"/>
  <c r="BF40" i="11"/>
  <c r="BF44" i="11"/>
  <c r="BF46" i="11"/>
  <c r="BF48" i="11"/>
  <c r="BF50" i="11"/>
  <c r="BF54" i="11"/>
  <c r="BF56" i="11"/>
  <c r="BF58" i="11"/>
  <c r="BF60" i="11"/>
  <c r="BF68" i="11"/>
  <c r="BF70" i="11"/>
  <c r="BF76" i="11"/>
  <c r="BF82" i="11"/>
  <c r="BF84" i="11"/>
  <c r="BF88" i="11"/>
  <c r="BE78" i="11" l="1"/>
  <c r="BE77" i="11"/>
  <c r="BE72" i="11"/>
  <c r="BE47" i="11"/>
  <c r="BE49" i="11"/>
  <c r="BE43" i="11"/>
  <c r="BE55" i="11"/>
  <c r="BE53" i="11"/>
  <c r="BE75" i="11"/>
  <c r="BE79" i="11"/>
  <c r="BF74" i="11" l="1"/>
  <c r="BE73" i="11"/>
  <c r="BF42" i="11"/>
  <c r="BF80" i="11"/>
  <c r="BE51" i="11"/>
  <c r="BF52" i="11"/>
  <c r="BE59" i="11"/>
  <c r="BE69" i="11"/>
  <c r="BE81" i="11"/>
  <c r="BE83" i="11"/>
  <c r="BE85" i="11"/>
  <c r="BE86" i="11"/>
  <c r="BE87" i="11"/>
  <c r="BE37" i="11" l="1"/>
  <c r="BE39" i="11"/>
  <c r="BE15" i="11"/>
  <c r="BE17" i="11"/>
  <c r="BE19" i="11"/>
  <c r="BE21" i="11"/>
  <c r="BE23" i="11"/>
  <c r="BE25" i="11"/>
  <c r="BE27" i="11"/>
  <c r="BE29" i="11"/>
  <c r="BE31" i="11"/>
  <c r="BE57" i="11"/>
  <c r="BE45" i="11" l="1"/>
  <c r="BE41" i="11"/>
  <c r="F33" i="7"/>
  <c r="Y33" i="7"/>
  <c r="BD33" i="7"/>
  <c r="E34" i="7"/>
  <c r="V34" i="7" s="1"/>
  <c r="Y34" i="7"/>
  <c r="BD34" i="7"/>
  <c r="BE35" i="11"/>
  <c r="F7" i="7" l="1"/>
  <c r="V33" i="7"/>
  <c r="V7" i="7" s="1"/>
  <c r="BE33" i="11" l="1"/>
  <c r="BF34" i="11"/>
  <c r="BF64" i="11" l="1"/>
  <c r="BF62" i="11"/>
  <c r="BF66" i="11"/>
  <c r="BE67" i="11" l="1"/>
  <c r="BE71" i="11"/>
  <c r="BE65" i="11" l="1"/>
  <c r="BE63" i="11" l="1"/>
  <c r="BE61" i="11" l="1"/>
  <c r="Y7" i="7" l="1"/>
  <c r="AB7" i="7"/>
  <c r="AA7" i="7"/>
  <c r="Z7" i="7" l="1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W9" i="7"/>
  <c r="AT7" i="7"/>
  <c r="AW7" i="7" l="1"/>
  <c r="BE9" i="7"/>
  <c r="BE7" i="7"/>
  <c r="BE7" i="11" s="1"/>
  <c r="BE9" i="11" l="1"/>
  <c r="L91" i="7"/>
  <c r="AR91" i="7"/>
  <c r="AM91" i="7"/>
  <c r="AG91" i="7"/>
  <c r="AJ91" i="7"/>
  <c r="AC91" i="7"/>
  <c r="AL91" i="7"/>
  <c r="N91" i="7"/>
  <c r="Q91" i="7"/>
  <c r="V91" i="7"/>
  <c r="K91" i="7"/>
  <c r="S91" i="7"/>
  <c r="R91" i="7"/>
  <c r="M91" i="7"/>
  <c r="U91" i="7"/>
  <c r="N10" i="7"/>
  <c r="N8" i="7" s="1"/>
  <c r="L10" i="7"/>
  <c r="L8" i="7" s="1"/>
  <c r="Z91" i="7"/>
  <c r="AN91" i="7"/>
  <c r="AO91" i="7"/>
  <c r="AK91" i="7"/>
  <c r="H91" i="7"/>
  <c r="F10" i="7"/>
  <c r="F8" i="7" s="1"/>
  <c r="U10" i="7"/>
  <c r="U8" i="7" s="1"/>
  <c r="AP10" i="7"/>
  <c r="AP8" i="7" s="1"/>
  <c r="AP91" i="7"/>
  <c r="AW10" i="7"/>
  <c r="AW8" i="7" s="1"/>
  <c r="G91" i="7"/>
  <c r="J91" i="7"/>
  <c r="P91" i="7"/>
  <c r="T91" i="7"/>
  <c r="Q10" i="7"/>
  <c r="Q8" i="7" s="1"/>
  <c r="X10" i="7"/>
  <c r="X8" i="7" s="1"/>
  <c r="K10" i="7"/>
  <c r="K8" i="7" s="1"/>
  <c r="J10" i="7"/>
  <c r="J8" i="7" s="1"/>
  <c r="R10" i="7"/>
  <c r="R8" i="7" s="1"/>
  <c r="G10" i="7"/>
  <c r="G8" i="7" s="1"/>
  <c r="O10" i="7"/>
  <c r="O8" i="7" s="1"/>
  <c r="O91" i="7"/>
  <c r="H10" i="7"/>
  <c r="H8" i="7" s="1"/>
  <c r="P10" i="7"/>
  <c r="P8" i="7" s="1"/>
  <c r="AB10" i="7"/>
  <c r="AB8" i="7" s="1"/>
  <c r="AB91" i="7"/>
  <c r="Y91" i="7"/>
  <c r="Y10" i="7"/>
  <c r="Y8" i="7" s="1"/>
  <c r="Z10" i="7"/>
  <c r="Z8" i="7" s="1"/>
  <c r="AA91" i="7"/>
  <c r="AM10" i="7"/>
  <c r="AM8" i="7" s="1"/>
  <c r="AN10" i="7"/>
  <c r="AN8" i="7" s="1"/>
  <c r="AF10" i="7"/>
  <c r="AF8" i="7" s="1"/>
  <c r="AF91" i="7"/>
  <c r="AH91" i="7"/>
  <c r="AH10" i="7"/>
  <c r="AH8" i="7" s="1"/>
  <c r="AG10" i="7"/>
  <c r="AG8" i="7" s="1"/>
  <c r="AD91" i="7"/>
  <c r="AJ10" i="7"/>
  <c r="AJ8" i="7" s="1"/>
  <c r="AO10" i="7"/>
  <c r="AO8" i="7" s="1"/>
  <c r="AE10" i="7"/>
  <c r="AE8" i="7" s="1"/>
  <c r="AE91" i="7"/>
  <c r="AT91" i="7"/>
  <c r="AT10" i="7"/>
  <c r="AT8" i="7" s="1"/>
  <c r="AC10" i="7"/>
  <c r="AC8" i="7" s="1"/>
  <c r="AI10" i="7"/>
  <c r="AI8" i="7" s="1"/>
  <c r="AI91" i="7"/>
  <c r="AL10" i="7"/>
  <c r="AL8" i="7" s="1"/>
  <c r="AX10" i="7"/>
  <c r="AX8" i="7" s="1"/>
  <c r="V10" i="7"/>
  <c r="V8" i="7" s="1"/>
  <c r="W10" i="7"/>
  <c r="W8" i="7" s="1"/>
  <c r="S10" i="7"/>
  <c r="S8" i="7" s="1"/>
  <c r="I10" i="7"/>
  <c r="I8" i="7" s="1"/>
  <c r="I91" i="7"/>
  <c r="M10" i="7"/>
  <c r="M8" i="7" s="1"/>
  <c r="T10" i="7"/>
  <c r="T8" i="7" s="1"/>
  <c r="AA10" i="7"/>
  <c r="AA8" i="7" s="1"/>
  <c r="AS91" i="7"/>
  <c r="AD10" i="7"/>
  <c r="AD8" i="7" s="1"/>
  <c r="AQ10" i="7"/>
  <c r="AQ8" i="7" s="1"/>
  <c r="AQ91" i="7"/>
  <c r="AK10" i="7"/>
  <c r="AK8" i="7" s="1"/>
  <c r="E10" i="7"/>
  <c r="E8" i="7" l="1"/>
  <c r="BF10" i="7"/>
  <c r="BF8" i="7"/>
  <c r="F91" i="7"/>
  <c r="E91" i="7"/>
  <c r="BF10" i="11"/>
  <c r="BF8" i="11"/>
  <c r="BE91" i="7" l="1"/>
  <c r="BF90" i="11"/>
  <c r="BE91" i="11" s="1"/>
</calcChain>
</file>

<file path=xl/sharedStrings.xml><?xml version="1.0" encoding="utf-8"?>
<sst xmlns="http://schemas.openxmlformats.org/spreadsheetml/2006/main" count="861" uniqueCount="168">
  <si>
    <t>1.1. Календарный график учебного процесса  1 курса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</si>
  <si>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</si>
  <si>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</si>
  <si>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</si>
  <si>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</si>
  <si>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</si>
  <si>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 xml:space="preserve"> 25сент. - 1окт</t>
  </si>
  <si>
    <t>октябрь</t>
  </si>
  <si>
    <t>30 окт. - 5 нояб.</t>
  </si>
  <si>
    <t>ноябрь</t>
  </si>
  <si>
    <t>27 нояб-3 дек</t>
  </si>
  <si>
    <t>декабрь</t>
  </si>
  <si>
    <t>январь</t>
  </si>
  <si>
    <t>29 янв. - 4фев.</t>
  </si>
  <si>
    <t>февраль</t>
  </si>
  <si>
    <t>26фев. - 4 мар.</t>
  </si>
  <si>
    <t>март</t>
  </si>
  <si>
    <t>26мар - 1апр</t>
  </si>
  <si>
    <t>апрель</t>
  </si>
  <si>
    <t>30апр-6 мая</t>
  </si>
  <si>
    <t xml:space="preserve">май </t>
  </si>
  <si>
    <t>28 мая-3 июня</t>
  </si>
  <si>
    <t>июнь</t>
  </si>
  <si>
    <t>25 июн - 1 июл</t>
  </si>
  <si>
    <t>июль</t>
  </si>
  <si>
    <t>30 июля-5авг</t>
  </si>
  <si>
    <t>август</t>
  </si>
  <si>
    <t>27авг-2сент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</si>
  <si>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</si>
  <si>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</si>
  <si>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</si>
  <si>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</si>
  <si>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О.00</t>
  </si>
  <si>
    <t xml:space="preserve">Общеобразовательный цикл </t>
  </si>
  <si>
    <t>обязат. уч.</t>
  </si>
  <si>
    <t>сам. р. с.</t>
  </si>
  <si>
    <t>ОУД.00</t>
  </si>
  <si>
    <t xml:space="preserve">Базовые дисциплины </t>
  </si>
  <si>
    <t>1 курс</t>
  </si>
  <si>
    <t>ОУД.01</t>
  </si>
  <si>
    <t xml:space="preserve">Русский язык </t>
  </si>
  <si>
    <t>ОУД.011</t>
  </si>
  <si>
    <t>Литература</t>
  </si>
  <si>
    <t>ОУД.02</t>
  </si>
  <si>
    <t xml:space="preserve">Иностранный язык 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</si>
  <si>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</si>
  <si>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</si>
  <si>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</si>
  <si>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</si>
  <si>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</si>
  <si>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</si>
  <si>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</si>
  <si>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 xml:space="preserve">Химия </t>
  </si>
  <si>
    <t>ОУД.10</t>
  </si>
  <si>
    <t>Обществознание                            (вкл. Экономику и право)</t>
  </si>
  <si>
    <t>ОУД.15</t>
  </si>
  <si>
    <t>Биология</t>
  </si>
  <si>
    <t>ОУД.16</t>
  </si>
  <si>
    <t xml:space="preserve">География </t>
  </si>
  <si>
    <t>ОУД.17</t>
  </si>
  <si>
    <t xml:space="preserve">Экология 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</si>
  <si>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</si>
  <si>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</si>
  <si>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</si>
  <si>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</si>
  <si>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</si>
  <si>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ОУД.08</t>
  </si>
  <si>
    <t>Физика</t>
  </si>
  <si>
    <t>Удп</t>
  </si>
  <si>
    <t>Дополнительные дисциплины</t>
  </si>
  <si>
    <t>Удп.18</t>
  </si>
  <si>
    <t xml:space="preserve">Астрономия </t>
  </si>
  <si>
    <t>Удп.19</t>
  </si>
  <si>
    <t>Учебно-исследовательское проектирование</t>
  </si>
  <si>
    <t>Удп.20</t>
  </si>
  <si>
    <t>Основы предпринимательской деятельности</t>
  </si>
  <si>
    <t>Удп.21</t>
  </si>
  <si>
    <t>Эффективное поведение на рынке труда</t>
  </si>
  <si>
    <t>ОП.ОО</t>
  </si>
  <si>
    <t xml:space="preserve">Общепрофессиональный цикл </t>
  </si>
  <si>
    <t>ОП.01</t>
  </si>
  <si>
    <t xml:space="preserve">Электротехника </t>
  </si>
  <si>
    <t>ОП.02</t>
  </si>
  <si>
    <t>Охрана труда</t>
  </si>
  <si>
    <t>ОП.03</t>
  </si>
  <si>
    <t xml:space="preserve">Материаловедение </t>
  </si>
  <si>
    <t>ОП.04</t>
  </si>
  <si>
    <t xml:space="preserve">Безопасность жизнедеятельности </t>
  </si>
  <si>
    <t>П.00</t>
  </si>
  <si>
    <t>Профессиональный цикл</t>
  </si>
  <si>
    <t>ПМ.00</t>
  </si>
  <si>
    <t>Профессиональные модули</t>
  </si>
  <si>
    <t>ПМ.01</t>
  </si>
  <si>
    <t xml:space="preserve">Техническое обслуживание и ремонт автотранспорта </t>
  </si>
  <si>
    <t>МДК.01.01</t>
  </si>
  <si>
    <t xml:space="preserve">Слесарное дело и технические измерения </t>
  </si>
  <si>
    <t>МДК.01.02</t>
  </si>
  <si>
    <t xml:space="preserve">Устройство, техническое обслуживание и ремонт автомобилей </t>
  </si>
  <si>
    <t>УП.01</t>
  </si>
  <si>
    <t>Учебная практика</t>
  </si>
  <si>
    <t>ПП.01</t>
  </si>
  <si>
    <t>Производственная практика</t>
  </si>
  <si>
    <t>ПМ.02</t>
  </si>
  <si>
    <t xml:space="preserve">Транспортировка грузов и перевозка пассажиров </t>
  </si>
  <si>
    <t>МДК.02.01</t>
  </si>
  <si>
    <t>Теоретическая подготовка водителей автомобилей категорий "В" и "С"</t>
  </si>
  <si>
    <t>УП.02</t>
  </si>
  <si>
    <t>ПП.03</t>
  </si>
  <si>
    <t>ПМ.03</t>
  </si>
  <si>
    <t xml:space="preserve">Заправка транспортных средств горючими и смазочными материалами </t>
  </si>
  <si>
    <t>МДК.03.01</t>
  </si>
  <si>
    <t>Оборудование и эксплуатация заправочных станций</t>
  </si>
  <si>
    <t>МДК.03.02</t>
  </si>
  <si>
    <t>Организация транспортировки и отпуска нефтепродуктов</t>
  </si>
  <si>
    <t>УП.03</t>
  </si>
  <si>
    <t>ФК.00</t>
  </si>
  <si>
    <t xml:space="preserve">Физическая культура 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</si>
  <si>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</si>
  <si>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</si>
  <si>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</si>
  <si>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</si>
  <si>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</si>
  <si>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</si>
  <si>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</si>
  <si>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</si>
  <si>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производств. практика</t>
  </si>
  <si>
    <t>итоговая аттестация</t>
  </si>
  <si>
    <t>учебные сборы</t>
  </si>
  <si>
    <t>1.1. Календарный график учебного процесса  2 курса</t>
  </si>
  <si>
    <t>Курс 2</t>
  </si>
  <si>
    <t>29 окт. - 4 нояб.</t>
  </si>
  <si>
    <t>26 нояб-2 дек</t>
  </si>
  <si>
    <t>31 дек. - 6янв.</t>
  </si>
  <si>
    <t>28 янв. - 3фев.</t>
  </si>
  <si>
    <t>25фев. - 3 мар.</t>
  </si>
  <si>
    <t>29апр-5мая</t>
  </si>
  <si>
    <t>27 мая-2 июня</t>
  </si>
  <si>
    <t>29 июля-4авг</t>
  </si>
  <si>
    <t>26 авг- 1 сент</t>
  </si>
  <si>
    <t>2 курс</t>
  </si>
  <si>
    <t>Русский язык</t>
  </si>
  <si>
    <t>1.1. Календарный график учебного процесса  3 курса</t>
  </si>
  <si>
    <t>Курс 3</t>
  </si>
  <si>
    <t>30 сен-6 окт</t>
  </si>
  <si>
    <t>28 окт. - 3 нояб.</t>
  </si>
  <si>
    <t>25 нояб-1 дек</t>
  </si>
  <si>
    <t>30 дек-5 янв</t>
  </si>
  <si>
    <t>27 янв. - 2фев.</t>
  </si>
  <si>
    <t>24фев. - 1 мар.</t>
  </si>
  <si>
    <t>30 март-5 апр</t>
  </si>
  <si>
    <t>27апр-3 мая</t>
  </si>
  <si>
    <t>29 июн-5 июль</t>
  </si>
  <si>
    <t>27 июля-2авг</t>
  </si>
  <si>
    <t>3 курс</t>
  </si>
  <si>
    <t>Астрономия</t>
  </si>
  <si>
    <t>1.1. Календарный график учебного процесса  сводная</t>
  </si>
  <si>
    <t>31авг-6 сент</t>
  </si>
  <si>
    <t xml:space="preserve"> 28сент. - 4окт</t>
  </si>
  <si>
    <t>26 окт. - 1 нояб.</t>
  </si>
  <si>
    <t>30 нояб-6 дек</t>
  </si>
  <si>
    <t>28 дек. - 03 янв.</t>
  </si>
  <si>
    <t>29 фев-6 марта</t>
  </si>
  <si>
    <t>28 мар - 3 апр</t>
  </si>
  <si>
    <t>25 апр - 1мая</t>
  </si>
  <si>
    <t>30 мая-5 июня</t>
  </si>
  <si>
    <t>27 июн - 3 июл</t>
  </si>
  <si>
    <t>Удп.22</t>
  </si>
  <si>
    <t>промежут.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</si>
</sst>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7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0099"/>
        <bgColor theme="0"/>
      </patternFill>
    </fill>
    <fill>
      <patternFill patternType="solid">
        <fgColor rgb="FF00CC99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2" borderId="1" xfId="0" applyFont="1" applyFill="1" applyBorder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11" fillId="2" borderId="1" xfId="0" applyFont="1" applyFill="1" applyBorder="1"/>
    <xf numFmtId="0" fontId="10" fillId="0" borderId="0" xfId="0" applyFont="1" applyBorder="1" applyAlignment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6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4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9" fillId="11" borderId="1" xfId="0" applyFont="1" applyFill="1" applyBorder="1"/>
    <xf numFmtId="0" fontId="6" fillId="13" borderId="1" xfId="0" applyFont="1" applyFill="1" applyBorder="1"/>
    <xf numFmtId="0" fontId="9" fillId="14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6" fillId="3" borderId="1" xfId="0" applyFont="1" applyFill="1" applyBorder="1"/>
    <xf numFmtId="0" fontId="4" fillId="16" borderId="1" xfId="0" applyFont="1" applyFill="1" applyBorder="1"/>
    <xf numFmtId="0" fontId="6" fillId="9" borderId="6" xfId="0" applyFont="1" applyFill="1" applyBorder="1"/>
    <xf numFmtId="0" fontId="4" fillId="9" borderId="6" xfId="0" applyFont="1" applyFill="1" applyBorder="1"/>
    <xf numFmtId="0" fontId="9" fillId="15" borderId="6" xfId="0" applyFont="1" applyFill="1" applyBorder="1"/>
    <xf numFmtId="0" fontId="6" fillId="9" borderId="7" xfId="0" applyFont="1" applyFill="1" applyBorder="1"/>
    <xf numFmtId="0" fontId="4" fillId="9" borderId="7" xfId="0" applyFont="1" applyFill="1" applyBorder="1"/>
    <xf numFmtId="1" fontId="0" fillId="0" borderId="0" xfId="0" applyNumberFormat="1"/>
    <xf numFmtId="1" fontId="0" fillId="3" borderId="0" xfId="0" applyNumberFormat="1" applyFill="1"/>
    <xf numFmtId="0" fontId="6" fillId="3" borderId="6" xfId="0" applyFont="1" applyFill="1" applyBorder="1"/>
    <xf numFmtId="0" fontId="6" fillId="3" borderId="7" xfId="0" applyFont="1" applyFill="1" applyBorder="1"/>
    <xf numFmtId="0" fontId="1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1" fontId="14" fillId="0" borderId="0" xfId="0" applyNumberFormat="1" applyFont="1"/>
    <xf numFmtId="0" fontId="14" fillId="0" borderId="0" xfId="0" applyFont="1"/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1" fontId="4" fillId="9" borderId="1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17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18" borderId="1" xfId="0" applyFont="1" applyFill="1" applyBorder="1"/>
    <xf numFmtId="0" fontId="6" fillId="11" borderId="6" xfId="0" applyFont="1" applyFill="1" applyBorder="1"/>
    <xf numFmtId="0" fontId="6" fillId="19" borderId="7" xfId="0" applyFont="1" applyFill="1" applyBorder="1"/>
    <xf numFmtId="0" fontId="6" fillId="19" borderId="1" xfId="0" applyFont="1" applyFill="1" applyBorder="1"/>
    <xf numFmtId="0" fontId="6" fillId="20" borderId="1" xfId="0" applyFont="1" applyFill="1" applyBorder="1"/>
    <xf numFmtId="1" fontId="4" fillId="16" borderId="1" xfId="0" applyNumberFormat="1" applyFont="1" applyFill="1" applyBorder="1"/>
    <xf numFmtId="0" fontId="9" fillId="6" borderId="1" xfId="0" applyFont="1" applyFill="1" applyBorder="1" applyAlignment="1"/>
    <xf numFmtId="0" fontId="9" fillId="0" borderId="1" xfId="0" applyFont="1" applyBorder="1" applyAlignment="1"/>
    <xf numFmtId="0" fontId="9" fillId="13" borderId="1" xfId="0" applyFont="1" applyFill="1" applyBorder="1" applyAlignment="1"/>
    <xf numFmtId="0" fontId="9" fillId="15" borderId="1" xfId="0" applyFont="1" applyFill="1" applyBorder="1"/>
    <xf numFmtId="0" fontId="9" fillId="19" borderId="1" xfId="0" applyFont="1" applyFill="1" applyBorder="1"/>
    <xf numFmtId="0" fontId="9" fillId="18" borderId="1" xfId="0" applyFont="1" applyFill="1" applyBorder="1" applyAlignment="1"/>
    <xf numFmtId="1" fontId="6" fillId="2" borderId="1" xfId="0" applyNumberFormat="1" applyFont="1" applyFill="1" applyBorder="1"/>
    <xf numFmtId="1" fontId="6" fillId="9" borderId="1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6" fillId="21" borderId="1" xfId="0" applyFont="1" applyFill="1" applyBorder="1"/>
    <xf numFmtId="0" fontId="6" fillId="13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0" fontId="6" fillId="15" borderId="1" xfId="0" applyFont="1" applyFill="1" applyBorder="1"/>
    <xf numFmtId="0" fontId="8" fillId="3" borderId="1" xfId="0" applyFont="1" applyFill="1" applyBorder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12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16" borderId="6" xfId="0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6" fillId="2" borderId="1" xfId="0" applyFont="1" applyFill="1" applyBorder="1" applyAlignment="1"/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colors>
    <mruColors>
      <color rgb="FF66FFFF"/>
      <color rgb="FFFF6600"/>
      <color rgb="FFFFFF66"/>
      <color rgb="FFCCFFFF"/>
      <color rgb="FF00CC99"/>
      <color rgb="FF990099"/>
      <color rgb="FF33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7"/>
  <sheetViews>
    <sheetView workbookViewId="0">
      <selection activeCell="BK90" sqref="BK90"/>
    </sheetView>
  </sheetViews>
  <sheetFormatPr defaultRowHeight="12.75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5" width="2.42578125" customWidth="1"/>
    <col min="6" max="20" width="2.28515625" customWidth="1"/>
    <col min="21" max="21" width="2.28515625" style="29" customWidth="1"/>
    <col min="22" max="22" width="1.140625" customWidth="1"/>
    <col min="23" max="23" width="0.85546875" customWidth="1"/>
    <col min="24" max="24" width="2.42578125" style="29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29" customWidth="1"/>
    <col min="38" max="39" width="2.28515625" customWidth="1"/>
    <col min="40" max="40" width="2.5703125" customWidth="1"/>
    <col min="41" max="46" width="2.28515625" customWidth="1"/>
    <col min="47" max="47" width="1.42578125" style="29" customWidth="1"/>
    <col min="48" max="50" width="1.140625" customWidth="1"/>
    <col min="51" max="51" width="1.28515625" customWidth="1"/>
    <col min="52" max="52" width="1" customWidth="1"/>
    <col min="53" max="53" width="1.140625" customWidth="1"/>
    <col min="54" max="54" width="1.28515625" customWidth="1"/>
    <col min="55" max="56" width="1" customWidth="1"/>
    <col min="57" max="57" width="3.7109375" customWidth="1"/>
    <col min="58" max="58" width="3.85546875" customWidth="1"/>
  </cols>
  <sheetData>
    <row r="1" spans="1:59" ht="12" customHeight="1" thickBo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</row>
    <row r="2" spans="1:59" ht="51.75">
      <c r="A2" s="87" t="s">
        <v>1</v>
      </c>
      <c r="B2" s="114" t="s">
        <v>2</v>
      </c>
      <c r="C2" s="115" t="s">
        <v>3</v>
      </c>
      <c r="D2" s="118" t="s">
        <v>4</v>
      </c>
      <c r="E2" s="119" t="s">
        <v>5</v>
      </c>
      <c r="F2" s="120"/>
      <c r="G2" s="121"/>
      <c r="H2" s="81" t="s">
        <v>6</v>
      </c>
      <c r="I2" s="119" t="s">
        <v>7</v>
      </c>
      <c r="J2" s="122"/>
      <c r="K2" s="122"/>
      <c r="L2" s="123"/>
      <c r="M2" s="81" t="s">
        <v>8</v>
      </c>
      <c r="N2" s="119" t="s">
        <v>9</v>
      </c>
      <c r="O2" s="122"/>
      <c r="P2" s="122"/>
      <c r="Q2" s="81" t="s">
        <v>10</v>
      </c>
      <c r="R2" s="119" t="s">
        <v>11</v>
      </c>
      <c r="S2" s="122"/>
      <c r="T2" s="122"/>
      <c r="U2" s="123"/>
      <c r="V2" s="119" t="s">
        <v>12</v>
      </c>
      <c r="W2" s="120"/>
      <c r="X2" s="120"/>
      <c r="Y2" s="121"/>
      <c r="Z2" s="81" t="s">
        <v>13</v>
      </c>
      <c r="AA2" s="119" t="s">
        <v>14</v>
      </c>
      <c r="AB2" s="122"/>
      <c r="AC2" s="122"/>
      <c r="AD2" s="81" t="s">
        <v>15</v>
      </c>
      <c r="AE2" s="119" t="s">
        <v>16</v>
      </c>
      <c r="AF2" s="122"/>
      <c r="AG2" s="122"/>
      <c r="AH2" s="81" t="s">
        <v>17</v>
      </c>
      <c r="AI2" s="119" t="s">
        <v>18</v>
      </c>
      <c r="AJ2" s="122"/>
      <c r="AK2" s="122"/>
      <c r="AL2" s="122"/>
      <c r="AM2" s="81" t="s">
        <v>19</v>
      </c>
      <c r="AN2" s="119" t="s">
        <v>20</v>
      </c>
      <c r="AO2" s="122"/>
      <c r="AP2" s="122"/>
      <c r="AQ2" s="81" t="s">
        <v>21</v>
      </c>
      <c r="AR2" s="119" t="s">
        <v>22</v>
      </c>
      <c r="AS2" s="122"/>
      <c r="AT2" s="122"/>
      <c r="AU2" s="81" t="s">
        <v>23</v>
      </c>
      <c r="AV2" s="119" t="s">
        <v>24</v>
      </c>
      <c r="AW2" s="122"/>
      <c r="AX2" s="122"/>
      <c r="AY2" s="122"/>
      <c r="AZ2" s="81" t="s">
        <v>25</v>
      </c>
      <c r="BA2" s="119" t="s">
        <v>26</v>
      </c>
      <c r="BB2" s="122"/>
      <c r="BC2" s="122"/>
      <c r="BD2" s="81" t="s">
        <v>27</v>
      </c>
      <c r="BE2" s="130" t="s">
        <v>28</v>
      </c>
      <c r="BF2" s="124" t="s">
        <v>29</v>
      </c>
    </row>
    <row r="3" spans="1:59" ht="9.75" customHeight="1">
      <c r="A3" s="88"/>
      <c r="B3" s="114"/>
      <c r="C3" s="116"/>
      <c r="D3" s="118"/>
      <c r="E3" s="132" t="s">
        <v>30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1"/>
      <c r="BF3" s="124"/>
    </row>
    <row r="4" spans="1:59">
      <c r="A4" s="88"/>
      <c r="B4" s="114"/>
      <c r="C4" s="116"/>
      <c r="D4" s="118"/>
      <c r="E4" s="81">
        <v>36</v>
      </c>
      <c r="F4" s="81">
        <v>37</v>
      </c>
      <c r="G4" s="81">
        <v>38</v>
      </c>
      <c r="H4" s="81">
        <v>39</v>
      </c>
      <c r="I4" s="81">
        <v>40</v>
      </c>
      <c r="J4" s="81">
        <v>41</v>
      </c>
      <c r="K4" s="81">
        <v>42</v>
      </c>
      <c r="L4" s="81">
        <v>43</v>
      </c>
      <c r="M4" s="81">
        <v>44</v>
      </c>
      <c r="N4" s="81">
        <v>45</v>
      </c>
      <c r="O4" s="81">
        <v>46</v>
      </c>
      <c r="P4" s="81">
        <v>47</v>
      </c>
      <c r="Q4" s="81">
        <v>48</v>
      </c>
      <c r="R4" s="81">
        <v>49</v>
      </c>
      <c r="S4" s="81">
        <v>50</v>
      </c>
      <c r="T4" s="81">
        <v>51</v>
      </c>
      <c r="U4" s="81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1">
        <v>10</v>
      </c>
      <c r="AF4" s="81">
        <v>11</v>
      </c>
      <c r="AG4" s="81">
        <v>12</v>
      </c>
      <c r="AH4" s="81">
        <v>13</v>
      </c>
      <c r="AI4" s="81">
        <v>14</v>
      </c>
      <c r="AJ4" s="81">
        <v>15</v>
      </c>
      <c r="AK4" s="81">
        <v>16</v>
      </c>
      <c r="AL4" s="81">
        <v>17</v>
      </c>
      <c r="AM4" s="81">
        <v>18</v>
      </c>
      <c r="AN4" s="81">
        <v>19</v>
      </c>
      <c r="AO4" s="81">
        <v>20</v>
      </c>
      <c r="AP4" s="81">
        <v>21</v>
      </c>
      <c r="AQ4" s="81">
        <v>22</v>
      </c>
      <c r="AR4" s="81">
        <v>23</v>
      </c>
      <c r="AS4" s="81">
        <v>24</v>
      </c>
      <c r="AT4" s="81">
        <v>25</v>
      </c>
      <c r="AU4" s="81">
        <v>26</v>
      </c>
      <c r="AV4" s="81">
        <v>27</v>
      </c>
      <c r="AW4" s="81">
        <v>28</v>
      </c>
      <c r="AX4" s="81">
        <v>29</v>
      </c>
      <c r="AY4" s="81">
        <v>30</v>
      </c>
      <c r="AZ4" s="81">
        <v>31</v>
      </c>
      <c r="BA4" s="81">
        <v>32</v>
      </c>
      <c r="BB4" s="81">
        <v>33</v>
      </c>
      <c r="BC4" s="81">
        <v>34</v>
      </c>
      <c r="BD4" s="81">
        <v>35</v>
      </c>
      <c r="BE4" s="131"/>
      <c r="BF4" s="124"/>
    </row>
    <row r="5" spans="1:59">
      <c r="A5" s="88"/>
      <c r="B5" s="114"/>
      <c r="C5" s="116"/>
      <c r="D5" s="118"/>
      <c r="E5" s="132" t="s">
        <v>31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1"/>
      <c r="BF5" s="124"/>
    </row>
    <row r="6" spans="1:59">
      <c r="A6" s="89"/>
      <c r="B6" s="114"/>
      <c r="C6" s="117"/>
      <c r="D6" s="118"/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81">
        <v>17</v>
      </c>
      <c r="V6" s="81">
        <v>18</v>
      </c>
      <c r="W6" s="81">
        <v>19</v>
      </c>
      <c r="X6" s="81">
        <v>20</v>
      </c>
      <c r="Y6" s="81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81">
        <v>27</v>
      </c>
      <c r="AF6" s="81">
        <v>28</v>
      </c>
      <c r="AG6" s="81">
        <v>29</v>
      </c>
      <c r="AH6" s="81">
        <v>30</v>
      </c>
      <c r="AI6" s="81">
        <v>31</v>
      </c>
      <c r="AJ6" s="81">
        <v>32</v>
      </c>
      <c r="AK6" s="81">
        <v>33</v>
      </c>
      <c r="AL6" s="81">
        <v>34</v>
      </c>
      <c r="AM6" s="81">
        <v>35</v>
      </c>
      <c r="AN6" s="81">
        <v>36</v>
      </c>
      <c r="AO6" s="81">
        <v>37</v>
      </c>
      <c r="AP6" s="81">
        <v>38</v>
      </c>
      <c r="AQ6" s="81">
        <v>39</v>
      </c>
      <c r="AR6" s="81">
        <v>40</v>
      </c>
      <c r="AS6" s="81">
        <v>41</v>
      </c>
      <c r="AT6" s="81">
        <v>42</v>
      </c>
      <c r="AU6" s="81">
        <v>43</v>
      </c>
      <c r="AV6" s="81">
        <v>44</v>
      </c>
      <c r="AW6" s="81">
        <v>45</v>
      </c>
      <c r="AX6" s="81">
        <v>46</v>
      </c>
      <c r="AY6" s="81">
        <v>47</v>
      </c>
      <c r="AZ6" s="81">
        <v>48</v>
      </c>
      <c r="BA6" s="81">
        <v>49</v>
      </c>
      <c r="BB6" s="81">
        <v>50</v>
      </c>
      <c r="BC6" s="81">
        <v>51</v>
      </c>
      <c r="BD6" s="81">
        <v>52</v>
      </c>
      <c r="BE6" s="131"/>
      <c r="BF6" s="124"/>
    </row>
    <row r="7" spans="1:59" ht="10.5" customHeight="1">
      <c r="A7" s="88"/>
      <c r="B7" s="95" t="s">
        <v>32</v>
      </c>
      <c r="C7" s="95" t="s">
        <v>33</v>
      </c>
      <c r="D7" s="86" t="s">
        <v>34</v>
      </c>
      <c r="E7" s="86">
        <f>E9+E33</f>
        <v>33</v>
      </c>
      <c r="F7" s="86">
        <f t="shared" ref="F7:X7" si="0">F9+F33</f>
        <v>33</v>
      </c>
      <c r="G7" s="86">
        <f t="shared" si="0"/>
        <v>33</v>
      </c>
      <c r="H7" s="86">
        <f t="shared" si="0"/>
        <v>34</v>
      </c>
      <c r="I7" s="86">
        <f t="shared" si="0"/>
        <v>34</v>
      </c>
      <c r="J7" s="86">
        <f t="shared" si="0"/>
        <v>34</v>
      </c>
      <c r="K7" s="86">
        <f t="shared" si="0"/>
        <v>34</v>
      </c>
      <c r="L7" s="86">
        <f t="shared" si="0"/>
        <v>34</v>
      </c>
      <c r="M7" s="86">
        <f t="shared" si="0"/>
        <v>34</v>
      </c>
      <c r="N7" s="86">
        <f t="shared" si="0"/>
        <v>34</v>
      </c>
      <c r="O7" s="86">
        <f t="shared" si="0"/>
        <v>34</v>
      </c>
      <c r="P7" s="86">
        <f t="shared" si="0"/>
        <v>34</v>
      </c>
      <c r="Q7" s="86">
        <f t="shared" si="0"/>
        <v>34</v>
      </c>
      <c r="R7" s="86">
        <f t="shared" si="0"/>
        <v>34</v>
      </c>
      <c r="S7" s="86">
        <f t="shared" si="0"/>
        <v>34</v>
      </c>
      <c r="T7" s="86">
        <f t="shared" si="0"/>
        <v>34</v>
      </c>
      <c r="U7" s="86">
        <f t="shared" si="0"/>
        <v>35</v>
      </c>
      <c r="V7" s="86">
        <f t="shared" si="0"/>
        <v>176</v>
      </c>
      <c r="W7" s="86">
        <f t="shared" si="0"/>
        <v>0</v>
      </c>
      <c r="X7" s="86">
        <f t="shared" si="0"/>
        <v>32</v>
      </c>
      <c r="Y7" s="86">
        <f t="shared" ref="Y7:AX7" si="1">Y9+Y33</f>
        <v>32</v>
      </c>
      <c r="Z7" s="86">
        <f t="shared" si="1"/>
        <v>32</v>
      </c>
      <c r="AA7" s="86">
        <f t="shared" si="1"/>
        <v>32</v>
      </c>
      <c r="AB7" s="86">
        <f t="shared" si="1"/>
        <v>32</v>
      </c>
      <c r="AC7" s="86">
        <f t="shared" si="1"/>
        <v>32</v>
      </c>
      <c r="AD7" s="86">
        <f t="shared" si="1"/>
        <v>32</v>
      </c>
      <c r="AE7" s="86">
        <f t="shared" si="1"/>
        <v>32</v>
      </c>
      <c r="AF7" s="86">
        <f t="shared" si="1"/>
        <v>0</v>
      </c>
      <c r="AG7" s="86">
        <f t="shared" si="1"/>
        <v>0</v>
      </c>
      <c r="AH7" s="86">
        <f t="shared" si="1"/>
        <v>32</v>
      </c>
      <c r="AI7" s="86">
        <f t="shared" si="1"/>
        <v>32</v>
      </c>
      <c r="AJ7" s="86">
        <f t="shared" si="1"/>
        <v>32</v>
      </c>
      <c r="AK7" s="86">
        <f t="shared" si="1"/>
        <v>32</v>
      </c>
      <c r="AL7" s="86">
        <f t="shared" si="1"/>
        <v>33</v>
      </c>
      <c r="AM7" s="86">
        <f t="shared" si="1"/>
        <v>33</v>
      </c>
      <c r="AN7" s="86">
        <f t="shared" si="1"/>
        <v>33</v>
      </c>
      <c r="AO7" s="86">
        <f t="shared" si="1"/>
        <v>33</v>
      </c>
      <c r="AP7" s="86">
        <f t="shared" si="1"/>
        <v>33</v>
      </c>
      <c r="AQ7" s="86">
        <f t="shared" si="1"/>
        <v>33</v>
      </c>
      <c r="AR7" s="86"/>
      <c r="AS7" s="86"/>
      <c r="AT7" s="86">
        <f t="shared" si="1"/>
        <v>31</v>
      </c>
      <c r="AU7" s="86"/>
      <c r="AV7" s="86"/>
      <c r="AW7" s="86">
        <f t="shared" si="1"/>
        <v>0</v>
      </c>
      <c r="AX7" s="86">
        <f t="shared" si="1"/>
        <v>0</v>
      </c>
      <c r="AY7" s="86"/>
      <c r="AZ7" s="86"/>
      <c r="BA7" s="86"/>
      <c r="BB7" s="86"/>
      <c r="BC7" s="86"/>
      <c r="BD7" s="86"/>
      <c r="BE7" s="86">
        <f>SUM(E7:BD7)</f>
        <v>1365</v>
      </c>
      <c r="BF7" s="86"/>
    </row>
    <row r="8" spans="1:59" ht="10.5" customHeight="1">
      <c r="A8" s="88"/>
      <c r="B8" s="95"/>
      <c r="C8" s="95"/>
      <c r="D8" s="86" t="s">
        <v>35</v>
      </c>
      <c r="E8" s="86">
        <f>E10+E34+E42</f>
        <v>17</v>
      </c>
      <c r="F8" s="86">
        <f t="shared" ref="F8:AX8" si="2">F10+F34+F42</f>
        <v>17</v>
      </c>
      <c r="G8" s="86">
        <f t="shared" si="2"/>
        <v>17</v>
      </c>
      <c r="H8" s="86">
        <f t="shared" si="2"/>
        <v>17</v>
      </c>
      <c r="I8" s="86">
        <f t="shared" si="2"/>
        <v>18</v>
      </c>
      <c r="J8" s="86">
        <f t="shared" si="2"/>
        <v>17</v>
      </c>
      <c r="K8" s="86">
        <f t="shared" si="2"/>
        <v>18</v>
      </c>
      <c r="L8" s="86">
        <f t="shared" si="2"/>
        <v>17</v>
      </c>
      <c r="M8" s="86">
        <f t="shared" si="2"/>
        <v>18</v>
      </c>
      <c r="N8" s="86">
        <f t="shared" si="2"/>
        <v>17</v>
      </c>
      <c r="O8" s="86">
        <f t="shared" si="2"/>
        <v>17</v>
      </c>
      <c r="P8" s="86">
        <f t="shared" si="2"/>
        <v>17</v>
      </c>
      <c r="Q8" s="86">
        <f t="shared" si="2"/>
        <v>17</v>
      </c>
      <c r="R8" s="86">
        <f t="shared" si="2"/>
        <v>17</v>
      </c>
      <c r="S8" s="86">
        <f t="shared" si="2"/>
        <v>18</v>
      </c>
      <c r="T8" s="86">
        <f t="shared" si="2"/>
        <v>18</v>
      </c>
      <c r="U8" s="86">
        <f t="shared" si="2"/>
        <v>18</v>
      </c>
      <c r="V8" s="86">
        <f t="shared" si="2"/>
        <v>93</v>
      </c>
      <c r="W8" s="86">
        <f t="shared" si="2"/>
        <v>0</v>
      </c>
      <c r="X8" s="86">
        <f t="shared" si="2"/>
        <v>15</v>
      </c>
      <c r="Y8" s="86">
        <f t="shared" si="2"/>
        <v>15</v>
      </c>
      <c r="Z8" s="86">
        <f t="shared" si="2"/>
        <v>15</v>
      </c>
      <c r="AA8" s="86">
        <f t="shared" si="2"/>
        <v>15</v>
      </c>
      <c r="AB8" s="86">
        <f t="shared" si="2"/>
        <v>15</v>
      </c>
      <c r="AC8" s="86">
        <f t="shared" si="2"/>
        <v>15</v>
      </c>
      <c r="AD8" s="86">
        <f t="shared" si="2"/>
        <v>15</v>
      </c>
      <c r="AE8" s="86">
        <f t="shared" si="2"/>
        <v>15</v>
      </c>
      <c r="AF8" s="86">
        <f t="shared" si="2"/>
        <v>0</v>
      </c>
      <c r="AG8" s="86">
        <f t="shared" si="2"/>
        <v>0</v>
      </c>
      <c r="AH8" s="86">
        <f t="shared" si="2"/>
        <v>14</v>
      </c>
      <c r="AI8" s="86">
        <f t="shared" si="2"/>
        <v>14</v>
      </c>
      <c r="AJ8" s="86">
        <f t="shared" si="2"/>
        <v>14</v>
      </c>
      <c r="AK8" s="86">
        <f t="shared" si="2"/>
        <v>14</v>
      </c>
      <c r="AL8" s="86">
        <f t="shared" si="2"/>
        <v>15</v>
      </c>
      <c r="AM8" s="86">
        <f t="shared" si="2"/>
        <v>15</v>
      </c>
      <c r="AN8" s="86">
        <f t="shared" si="2"/>
        <v>15</v>
      </c>
      <c r="AO8" s="86">
        <f t="shared" si="2"/>
        <v>15</v>
      </c>
      <c r="AP8" s="86">
        <f t="shared" si="2"/>
        <v>14</v>
      </c>
      <c r="AQ8" s="86">
        <f t="shared" si="2"/>
        <v>14</v>
      </c>
      <c r="AR8" s="86"/>
      <c r="AS8" s="86"/>
      <c r="AT8" s="86">
        <f t="shared" si="2"/>
        <v>12</v>
      </c>
      <c r="AU8" s="86"/>
      <c r="AV8" s="86"/>
      <c r="AW8" s="86">
        <f t="shared" si="2"/>
        <v>0</v>
      </c>
      <c r="AX8" s="86">
        <f t="shared" si="2"/>
        <v>0</v>
      </c>
      <c r="AY8" s="86"/>
      <c r="AZ8" s="86"/>
      <c r="BA8" s="86"/>
      <c r="BB8" s="86"/>
      <c r="BC8" s="86"/>
      <c r="BD8" s="86"/>
      <c r="BE8" s="86"/>
      <c r="BF8" s="73">
        <f>SUM(E8:BE8)</f>
        <v>664</v>
      </c>
    </row>
    <row r="9" spans="1:59" ht="10.5" customHeight="1">
      <c r="A9" s="88"/>
      <c r="B9" s="111" t="s">
        <v>36</v>
      </c>
      <c r="C9" s="95" t="s">
        <v>37</v>
      </c>
      <c r="D9" s="86" t="s">
        <v>34</v>
      </c>
      <c r="E9" s="86">
        <f>E11+E15+E17+E19+E21+E23+E25+E27+E29+E31+E13</f>
        <v>20</v>
      </c>
      <c r="F9" s="86">
        <f t="shared" ref="F9:AT9" si="3">F11+F15+F17+F19+F21+F23+F25+F27+F29+F31+F13</f>
        <v>20</v>
      </c>
      <c r="G9" s="86">
        <f t="shared" si="3"/>
        <v>20</v>
      </c>
      <c r="H9" s="86">
        <f t="shared" si="3"/>
        <v>24</v>
      </c>
      <c r="I9" s="86">
        <f t="shared" si="3"/>
        <v>24</v>
      </c>
      <c r="J9" s="86">
        <f t="shared" si="3"/>
        <v>24</v>
      </c>
      <c r="K9" s="86">
        <f t="shared" si="3"/>
        <v>24</v>
      </c>
      <c r="L9" s="86">
        <f t="shared" si="3"/>
        <v>24</v>
      </c>
      <c r="M9" s="86">
        <f t="shared" si="3"/>
        <v>24</v>
      </c>
      <c r="N9" s="86">
        <f t="shared" si="3"/>
        <v>24</v>
      </c>
      <c r="O9" s="86">
        <f t="shared" si="3"/>
        <v>24</v>
      </c>
      <c r="P9" s="86">
        <f t="shared" si="3"/>
        <v>24</v>
      </c>
      <c r="Q9" s="86">
        <f t="shared" si="3"/>
        <v>24</v>
      </c>
      <c r="R9" s="86">
        <f t="shared" si="3"/>
        <v>24</v>
      </c>
      <c r="S9" s="86">
        <f t="shared" si="3"/>
        <v>25</v>
      </c>
      <c r="T9" s="86">
        <f t="shared" si="3"/>
        <v>25</v>
      </c>
      <c r="U9" s="86">
        <f t="shared" si="3"/>
        <v>26</v>
      </c>
      <c r="V9" s="86">
        <f t="shared" si="3"/>
        <v>0</v>
      </c>
      <c r="W9" s="86">
        <f t="shared" si="3"/>
        <v>0</v>
      </c>
      <c r="X9" s="86">
        <f t="shared" si="3"/>
        <v>24</v>
      </c>
      <c r="Y9" s="86">
        <f t="shared" si="3"/>
        <v>24</v>
      </c>
      <c r="Z9" s="86">
        <f t="shared" si="3"/>
        <v>24</v>
      </c>
      <c r="AA9" s="86">
        <f t="shared" si="3"/>
        <v>24</v>
      </c>
      <c r="AB9" s="86">
        <f t="shared" si="3"/>
        <v>24</v>
      </c>
      <c r="AC9" s="86">
        <f t="shared" si="3"/>
        <v>24</v>
      </c>
      <c r="AD9" s="86">
        <f t="shared" si="3"/>
        <v>24</v>
      </c>
      <c r="AE9" s="86">
        <f t="shared" si="3"/>
        <v>24</v>
      </c>
      <c r="AF9" s="86">
        <f t="shared" si="3"/>
        <v>0</v>
      </c>
      <c r="AG9" s="86">
        <f t="shared" si="3"/>
        <v>0</v>
      </c>
      <c r="AH9" s="86">
        <f t="shared" si="3"/>
        <v>22</v>
      </c>
      <c r="AI9" s="86">
        <f t="shared" si="3"/>
        <v>22</v>
      </c>
      <c r="AJ9" s="86">
        <f t="shared" si="3"/>
        <v>22</v>
      </c>
      <c r="AK9" s="86">
        <f t="shared" si="3"/>
        <v>22</v>
      </c>
      <c r="AL9" s="86">
        <f t="shared" si="3"/>
        <v>23</v>
      </c>
      <c r="AM9" s="86">
        <f t="shared" si="3"/>
        <v>23</v>
      </c>
      <c r="AN9" s="86">
        <f t="shared" si="3"/>
        <v>23</v>
      </c>
      <c r="AO9" s="86">
        <f t="shared" si="3"/>
        <v>23</v>
      </c>
      <c r="AP9" s="86">
        <f t="shared" si="3"/>
        <v>24</v>
      </c>
      <c r="AQ9" s="86">
        <f t="shared" si="3"/>
        <v>24</v>
      </c>
      <c r="AR9" s="86">
        <f t="shared" si="3"/>
        <v>24</v>
      </c>
      <c r="AS9" s="86">
        <f t="shared" si="3"/>
        <v>23</v>
      </c>
      <c r="AT9" s="86">
        <f t="shared" si="3"/>
        <v>22</v>
      </c>
      <c r="AU9" s="86"/>
      <c r="AV9" s="86"/>
      <c r="AW9" s="86">
        <f t="shared" ref="AW9:AX9" si="4">AW11+AW15+AW17+AW19+AW21+AW23+AW25+AW27+AW29+AW31</f>
        <v>0</v>
      </c>
      <c r="AX9" s="86">
        <f t="shared" si="4"/>
        <v>0</v>
      </c>
      <c r="AY9" s="86"/>
      <c r="AZ9" s="86"/>
      <c r="BA9" s="86"/>
      <c r="BB9" s="86"/>
      <c r="BC9" s="86"/>
      <c r="BD9" s="86"/>
      <c r="BE9" s="86">
        <f>SUM(E9:BD9)</f>
        <v>889</v>
      </c>
      <c r="BF9" s="86"/>
    </row>
    <row r="10" spans="1:59" ht="10.5" customHeight="1">
      <c r="A10" s="88"/>
      <c r="B10" s="111"/>
      <c r="C10" s="95"/>
      <c r="D10" s="86" t="s">
        <v>35</v>
      </c>
      <c r="E10" s="86">
        <f>E12+E16+E18+E20+E22+E24+E26+E28+E30+E32</f>
        <v>8</v>
      </c>
      <c r="F10" s="86">
        <f t="shared" ref="F10:AX10" si="5">F12+F16+F18+F20+F22+F24+F26+F28+F30+F32</f>
        <v>8</v>
      </c>
      <c r="G10" s="86">
        <f t="shared" si="5"/>
        <v>8</v>
      </c>
      <c r="H10" s="86">
        <f t="shared" si="5"/>
        <v>10</v>
      </c>
      <c r="I10" s="86">
        <f t="shared" si="5"/>
        <v>11</v>
      </c>
      <c r="J10" s="86">
        <f t="shared" si="5"/>
        <v>10</v>
      </c>
      <c r="K10" s="86">
        <f t="shared" si="5"/>
        <v>11</v>
      </c>
      <c r="L10" s="86">
        <f t="shared" si="5"/>
        <v>11</v>
      </c>
      <c r="M10" s="86">
        <f t="shared" si="5"/>
        <v>12</v>
      </c>
      <c r="N10" s="86">
        <f t="shared" si="5"/>
        <v>11</v>
      </c>
      <c r="O10" s="86">
        <f t="shared" si="5"/>
        <v>11</v>
      </c>
      <c r="P10" s="86">
        <f t="shared" si="5"/>
        <v>11</v>
      </c>
      <c r="Q10" s="86">
        <f t="shared" si="5"/>
        <v>11</v>
      </c>
      <c r="R10" s="86">
        <f t="shared" si="5"/>
        <v>11</v>
      </c>
      <c r="S10" s="86">
        <f t="shared" si="5"/>
        <v>12</v>
      </c>
      <c r="T10" s="86">
        <f t="shared" si="5"/>
        <v>14</v>
      </c>
      <c r="U10" s="86">
        <f t="shared" si="5"/>
        <v>14</v>
      </c>
      <c r="V10" s="86">
        <f t="shared" si="5"/>
        <v>0</v>
      </c>
      <c r="W10" s="86">
        <f t="shared" si="5"/>
        <v>0</v>
      </c>
      <c r="X10" s="86">
        <f t="shared" si="5"/>
        <v>11</v>
      </c>
      <c r="Y10" s="86">
        <f t="shared" si="5"/>
        <v>10</v>
      </c>
      <c r="Z10" s="86">
        <f t="shared" si="5"/>
        <v>10</v>
      </c>
      <c r="AA10" s="86">
        <f t="shared" si="5"/>
        <v>10</v>
      </c>
      <c r="AB10" s="86">
        <f t="shared" si="5"/>
        <v>11</v>
      </c>
      <c r="AC10" s="86">
        <f t="shared" si="5"/>
        <v>10</v>
      </c>
      <c r="AD10" s="86">
        <f t="shared" si="5"/>
        <v>11</v>
      </c>
      <c r="AE10" s="86">
        <f t="shared" si="5"/>
        <v>11</v>
      </c>
      <c r="AF10" s="86">
        <f t="shared" si="5"/>
        <v>0</v>
      </c>
      <c r="AG10" s="86">
        <f t="shared" si="5"/>
        <v>0</v>
      </c>
      <c r="AH10" s="86">
        <f t="shared" si="5"/>
        <v>10</v>
      </c>
      <c r="AI10" s="86">
        <f t="shared" si="5"/>
        <v>9</v>
      </c>
      <c r="AJ10" s="86">
        <f t="shared" si="5"/>
        <v>10</v>
      </c>
      <c r="AK10" s="86">
        <f t="shared" si="5"/>
        <v>9</v>
      </c>
      <c r="AL10" s="86">
        <f t="shared" si="5"/>
        <v>11</v>
      </c>
      <c r="AM10" s="86">
        <f t="shared" si="5"/>
        <v>10</v>
      </c>
      <c r="AN10" s="86">
        <f t="shared" si="5"/>
        <v>11</v>
      </c>
      <c r="AO10" s="86">
        <f t="shared" si="5"/>
        <v>10</v>
      </c>
      <c r="AP10" s="86">
        <f t="shared" si="5"/>
        <v>11</v>
      </c>
      <c r="AQ10" s="86">
        <f t="shared" si="5"/>
        <v>11</v>
      </c>
      <c r="AR10" s="86"/>
      <c r="AS10" s="86"/>
      <c r="AT10" s="86">
        <f t="shared" si="5"/>
        <v>8</v>
      </c>
      <c r="AU10" s="86"/>
      <c r="AV10" s="86"/>
      <c r="AW10" s="86">
        <f t="shared" si="5"/>
        <v>0</v>
      </c>
      <c r="AX10" s="86">
        <f t="shared" si="5"/>
        <v>0</v>
      </c>
      <c r="AY10" s="86"/>
      <c r="AZ10" s="86"/>
      <c r="BA10" s="86"/>
      <c r="BB10" s="86"/>
      <c r="BC10" s="86"/>
      <c r="BD10" s="86"/>
      <c r="BE10" s="86"/>
      <c r="BF10" s="86">
        <f>SUM(E10:BE10)</f>
        <v>378</v>
      </c>
    </row>
    <row r="11" spans="1:59" ht="10.5" customHeight="1">
      <c r="A11" s="125" t="s">
        <v>38</v>
      </c>
      <c r="B11" s="100" t="s">
        <v>39</v>
      </c>
      <c r="C11" s="127" t="s">
        <v>40</v>
      </c>
      <c r="D11" s="1" t="s">
        <v>34</v>
      </c>
      <c r="E11" s="30">
        <v>2</v>
      </c>
      <c r="F11" s="1">
        <v>2</v>
      </c>
      <c r="G11" s="1">
        <v>2</v>
      </c>
      <c r="H11" s="1">
        <v>1</v>
      </c>
      <c r="I11" s="2">
        <v>1</v>
      </c>
      <c r="J11" s="2">
        <v>1</v>
      </c>
      <c r="K11" s="2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30">
        <v>1</v>
      </c>
      <c r="S11" s="30"/>
      <c r="T11" s="11"/>
      <c r="U11" s="11"/>
      <c r="V11" s="75"/>
      <c r="W11" s="13"/>
      <c r="X11" s="30">
        <v>1</v>
      </c>
      <c r="Y11" s="11">
        <v>1</v>
      </c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58"/>
      <c r="AG11" s="58"/>
      <c r="AH11" s="30">
        <v>2</v>
      </c>
      <c r="AI11" s="30">
        <v>2</v>
      </c>
      <c r="AJ11" s="30">
        <v>2</v>
      </c>
      <c r="AK11" s="30">
        <v>2</v>
      </c>
      <c r="AL11" s="30">
        <v>2</v>
      </c>
      <c r="AM11" s="2">
        <v>2</v>
      </c>
      <c r="AN11" s="2">
        <v>2</v>
      </c>
      <c r="AO11" s="30">
        <v>2</v>
      </c>
      <c r="AP11" s="30">
        <v>2</v>
      </c>
      <c r="AQ11" s="30">
        <v>2</v>
      </c>
      <c r="AR11" s="30">
        <v>2</v>
      </c>
      <c r="AS11" s="30">
        <v>2</v>
      </c>
      <c r="AT11" s="30">
        <v>1</v>
      </c>
      <c r="AU11" s="22"/>
      <c r="AV11" s="16"/>
      <c r="AW11" s="16"/>
      <c r="AX11" s="16"/>
      <c r="AY11" s="16"/>
      <c r="AZ11" s="16"/>
      <c r="BA11" s="16"/>
      <c r="BB11" s="16"/>
      <c r="BC11" s="16"/>
      <c r="BD11" s="16"/>
      <c r="BE11" s="1">
        <f>SUM(E11:BD11)</f>
        <v>50</v>
      </c>
      <c r="BF11" s="1"/>
    </row>
    <row r="12" spans="1:59" ht="10.5" customHeight="1">
      <c r="A12" s="125"/>
      <c r="B12" s="100"/>
      <c r="C12" s="127"/>
      <c r="D12" s="1" t="s">
        <v>35</v>
      </c>
      <c r="E12" s="30">
        <v>1</v>
      </c>
      <c r="F12" s="1">
        <v>1</v>
      </c>
      <c r="G12" s="1">
        <v>1</v>
      </c>
      <c r="H12" s="1"/>
      <c r="I12" s="2">
        <v>1</v>
      </c>
      <c r="J12" s="2"/>
      <c r="K12" s="2">
        <v>1</v>
      </c>
      <c r="L12" s="11"/>
      <c r="M12" s="11">
        <v>1</v>
      </c>
      <c r="N12" s="11"/>
      <c r="O12" s="11">
        <v>1</v>
      </c>
      <c r="P12" s="11"/>
      <c r="Q12" s="11">
        <v>1</v>
      </c>
      <c r="R12" s="30">
        <v>1</v>
      </c>
      <c r="S12" s="30"/>
      <c r="T12" s="11"/>
      <c r="U12" s="11"/>
      <c r="V12" s="75"/>
      <c r="W12" s="13"/>
      <c r="X12" s="30">
        <v>1</v>
      </c>
      <c r="Y12" s="11"/>
      <c r="Z12" s="30">
        <v>1</v>
      </c>
      <c r="AA12" s="30"/>
      <c r="AB12" s="30">
        <v>1</v>
      </c>
      <c r="AC12" s="30"/>
      <c r="AD12" s="30">
        <v>1</v>
      </c>
      <c r="AE12" s="30"/>
      <c r="AF12" s="58"/>
      <c r="AG12" s="58"/>
      <c r="AH12" s="30">
        <v>1</v>
      </c>
      <c r="AI12" s="30">
        <v>1</v>
      </c>
      <c r="AJ12" s="30">
        <v>1</v>
      </c>
      <c r="AK12" s="30">
        <v>1</v>
      </c>
      <c r="AL12" s="30">
        <v>1</v>
      </c>
      <c r="AM12" s="2">
        <v>1</v>
      </c>
      <c r="AN12" s="2">
        <v>1</v>
      </c>
      <c r="AO12" s="30">
        <v>1</v>
      </c>
      <c r="AP12" s="30">
        <v>1</v>
      </c>
      <c r="AQ12" s="30">
        <v>1</v>
      </c>
      <c r="AR12" s="30">
        <v>1</v>
      </c>
      <c r="AS12" s="30">
        <v>1</v>
      </c>
      <c r="AT12" s="30"/>
      <c r="AU12" s="22"/>
      <c r="AV12" s="16"/>
      <c r="AW12" s="16"/>
      <c r="AX12" s="16"/>
      <c r="AY12" s="16"/>
      <c r="AZ12" s="16"/>
      <c r="BA12" s="16"/>
      <c r="BB12" s="16"/>
      <c r="BC12" s="16"/>
      <c r="BD12" s="16"/>
      <c r="BE12" s="1"/>
      <c r="BF12" s="1">
        <v>25</v>
      </c>
    </row>
    <row r="13" spans="1:59" ht="10.5" customHeight="1">
      <c r="A13" s="125"/>
      <c r="B13" s="104" t="s">
        <v>41</v>
      </c>
      <c r="C13" s="113" t="s">
        <v>42</v>
      </c>
      <c r="D13" s="1" t="s">
        <v>34</v>
      </c>
      <c r="E13" s="30">
        <v>3</v>
      </c>
      <c r="F13" s="1">
        <v>3</v>
      </c>
      <c r="G13" s="1">
        <v>3</v>
      </c>
      <c r="H13" s="1">
        <v>2</v>
      </c>
      <c r="I13" s="2">
        <v>2</v>
      </c>
      <c r="J13" s="2">
        <v>2</v>
      </c>
      <c r="K13" s="2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30">
        <v>2</v>
      </c>
      <c r="S13" s="30">
        <v>1</v>
      </c>
      <c r="T13" s="11">
        <v>1</v>
      </c>
      <c r="U13" s="11">
        <v>1</v>
      </c>
      <c r="V13" s="75"/>
      <c r="W13" s="13"/>
      <c r="X13" s="30">
        <v>2</v>
      </c>
      <c r="Y13" s="11">
        <v>2</v>
      </c>
      <c r="Z13" s="30">
        <v>2</v>
      </c>
      <c r="AA13" s="30">
        <v>2</v>
      </c>
      <c r="AB13" s="30">
        <v>2</v>
      </c>
      <c r="AC13" s="30">
        <v>2</v>
      </c>
      <c r="AD13" s="30">
        <v>2</v>
      </c>
      <c r="AE13" s="30">
        <v>2</v>
      </c>
      <c r="AF13" s="58"/>
      <c r="AG13" s="58"/>
      <c r="AH13" s="30">
        <v>3</v>
      </c>
      <c r="AI13" s="30">
        <v>3</v>
      </c>
      <c r="AJ13" s="30">
        <v>3</v>
      </c>
      <c r="AK13" s="30">
        <v>3</v>
      </c>
      <c r="AL13" s="30">
        <v>3</v>
      </c>
      <c r="AM13" s="2">
        <v>3</v>
      </c>
      <c r="AN13" s="2">
        <v>3</v>
      </c>
      <c r="AO13" s="30">
        <v>3</v>
      </c>
      <c r="AP13" s="30">
        <v>3</v>
      </c>
      <c r="AQ13" s="30">
        <v>3</v>
      </c>
      <c r="AR13" s="30">
        <v>3</v>
      </c>
      <c r="AS13" s="30">
        <v>3</v>
      </c>
      <c r="AT13" s="30">
        <v>6</v>
      </c>
      <c r="AU13" s="22"/>
      <c r="AV13" s="16"/>
      <c r="AW13" s="16"/>
      <c r="AX13" s="16"/>
      <c r="AY13" s="16"/>
      <c r="AZ13" s="16"/>
      <c r="BA13" s="16"/>
      <c r="BB13" s="16"/>
      <c r="BC13" s="16"/>
      <c r="BD13" s="16"/>
      <c r="BE13" s="1">
        <f t="shared" ref="BE13:BE31" si="6">SUM(E13:BD13)</f>
        <v>92</v>
      </c>
      <c r="BF13" s="1"/>
    </row>
    <row r="14" spans="1:59" ht="10.5" customHeight="1">
      <c r="A14" s="125"/>
      <c r="B14" s="112"/>
      <c r="C14" s="112"/>
      <c r="D14" s="1" t="s">
        <v>35</v>
      </c>
      <c r="E14" s="30">
        <v>1</v>
      </c>
      <c r="F14" s="1">
        <v>1</v>
      </c>
      <c r="G14" s="1">
        <v>1</v>
      </c>
      <c r="H14" s="1">
        <v>1</v>
      </c>
      <c r="I14" s="2"/>
      <c r="J14" s="2">
        <v>1</v>
      </c>
      <c r="K14" s="2"/>
      <c r="L14" s="11">
        <v>1</v>
      </c>
      <c r="M14" s="11"/>
      <c r="N14" s="11">
        <v>1</v>
      </c>
      <c r="O14" s="11">
        <v>1</v>
      </c>
      <c r="P14" s="11">
        <v>1</v>
      </c>
      <c r="Q14" s="11">
        <v>1</v>
      </c>
      <c r="R14" s="30">
        <v>1</v>
      </c>
      <c r="S14" s="30"/>
      <c r="T14" s="11"/>
      <c r="U14" s="11"/>
      <c r="V14" s="75"/>
      <c r="W14" s="13"/>
      <c r="X14" s="30">
        <v>1</v>
      </c>
      <c r="Y14" s="11">
        <v>1</v>
      </c>
      <c r="Z14" s="30">
        <v>1</v>
      </c>
      <c r="AA14" s="30">
        <v>1</v>
      </c>
      <c r="AB14" s="30">
        <v>1</v>
      </c>
      <c r="AC14" s="30">
        <v>1</v>
      </c>
      <c r="AD14" s="30">
        <v>1</v>
      </c>
      <c r="AE14" s="30">
        <v>1</v>
      </c>
      <c r="AF14" s="58"/>
      <c r="AG14" s="58"/>
      <c r="AH14" s="30">
        <v>2</v>
      </c>
      <c r="AI14" s="30">
        <v>2</v>
      </c>
      <c r="AJ14" s="30">
        <v>2</v>
      </c>
      <c r="AK14" s="30">
        <v>2</v>
      </c>
      <c r="AL14" s="30">
        <v>2</v>
      </c>
      <c r="AM14" s="2">
        <v>2</v>
      </c>
      <c r="AN14" s="2">
        <v>2</v>
      </c>
      <c r="AO14" s="30">
        <v>2</v>
      </c>
      <c r="AP14" s="30">
        <v>2</v>
      </c>
      <c r="AQ14" s="30">
        <v>2</v>
      </c>
      <c r="AR14" s="30">
        <v>2</v>
      </c>
      <c r="AS14" s="30">
        <v>2</v>
      </c>
      <c r="AT14" s="30">
        <v>3</v>
      </c>
      <c r="AU14" s="22"/>
      <c r="AV14" s="16"/>
      <c r="AW14" s="16"/>
      <c r="AX14" s="16"/>
      <c r="AY14" s="16"/>
      <c r="AZ14" s="16"/>
      <c r="BA14" s="16"/>
      <c r="BB14" s="16"/>
      <c r="BC14" s="16"/>
      <c r="BD14" s="16"/>
      <c r="BE14" s="1"/>
      <c r="BF14" s="1">
        <v>46</v>
      </c>
    </row>
    <row r="15" spans="1:59" ht="10.5" customHeight="1">
      <c r="A15" s="125"/>
      <c r="B15" s="100" t="s">
        <v>43</v>
      </c>
      <c r="C15" s="127" t="s">
        <v>44</v>
      </c>
      <c r="D15" s="1" t="s">
        <v>34</v>
      </c>
      <c r="E15" s="30">
        <v>5</v>
      </c>
      <c r="F15" s="1">
        <v>5</v>
      </c>
      <c r="G15" s="1">
        <v>5</v>
      </c>
      <c r="H15" s="1">
        <v>2</v>
      </c>
      <c r="I15" s="2">
        <v>2</v>
      </c>
      <c r="J15" s="2">
        <v>2</v>
      </c>
      <c r="K15" s="2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30">
        <v>2</v>
      </c>
      <c r="S15" s="30">
        <v>1</v>
      </c>
      <c r="T15" s="11">
        <v>1</v>
      </c>
      <c r="U15" s="11">
        <v>1</v>
      </c>
      <c r="V15" s="75"/>
      <c r="W15" s="13"/>
      <c r="X15" s="30">
        <v>3</v>
      </c>
      <c r="Y15" s="11">
        <v>3</v>
      </c>
      <c r="Z15" s="30">
        <v>3</v>
      </c>
      <c r="AA15" s="30">
        <v>3</v>
      </c>
      <c r="AB15" s="30">
        <v>3</v>
      </c>
      <c r="AC15" s="30">
        <v>3</v>
      </c>
      <c r="AD15" s="30">
        <v>3</v>
      </c>
      <c r="AE15" s="30">
        <v>3</v>
      </c>
      <c r="AF15" s="58"/>
      <c r="AG15" s="58"/>
      <c r="AH15" s="30">
        <v>3</v>
      </c>
      <c r="AI15" s="30">
        <v>3</v>
      </c>
      <c r="AJ15" s="30">
        <v>3</v>
      </c>
      <c r="AK15" s="30">
        <v>3</v>
      </c>
      <c r="AL15" s="30">
        <v>3</v>
      </c>
      <c r="AM15" s="2">
        <v>3</v>
      </c>
      <c r="AN15" s="2">
        <v>3</v>
      </c>
      <c r="AO15" s="30">
        <v>3</v>
      </c>
      <c r="AP15" s="30">
        <v>4</v>
      </c>
      <c r="AQ15" s="30">
        <v>4</v>
      </c>
      <c r="AR15" s="30">
        <v>4</v>
      </c>
      <c r="AS15" s="30">
        <v>4</v>
      </c>
      <c r="AT15" s="30">
        <v>4</v>
      </c>
      <c r="AU15" s="22"/>
      <c r="AV15" s="16"/>
      <c r="AW15" s="16"/>
      <c r="AX15" s="16"/>
      <c r="AY15" s="16"/>
      <c r="AZ15" s="16"/>
      <c r="BA15" s="16"/>
      <c r="BB15" s="16"/>
      <c r="BC15" s="16"/>
      <c r="BD15" s="16"/>
      <c r="BE15" s="1">
        <f t="shared" si="6"/>
        <v>108</v>
      </c>
      <c r="BF15" s="1"/>
    </row>
    <row r="16" spans="1:59" ht="10.5" customHeight="1">
      <c r="A16" s="125"/>
      <c r="B16" s="100"/>
      <c r="C16" s="127"/>
      <c r="D16" s="1" t="s">
        <v>35</v>
      </c>
      <c r="E16" s="30">
        <v>2</v>
      </c>
      <c r="F16" s="1">
        <v>3</v>
      </c>
      <c r="G16" s="1">
        <v>3</v>
      </c>
      <c r="H16" s="1">
        <v>1</v>
      </c>
      <c r="I16" s="2">
        <v>1</v>
      </c>
      <c r="J16" s="2">
        <v>1</v>
      </c>
      <c r="K16" s="2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30">
        <v>1</v>
      </c>
      <c r="S16" s="30"/>
      <c r="T16" s="11"/>
      <c r="U16" s="11"/>
      <c r="V16" s="75"/>
      <c r="W16" s="13"/>
      <c r="X16" s="30">
        <v>1</v>
      </c>
      <c r="Y16" s="11">
        <v>2</v>
      </c>
      <c r="Z16" s="30">
        <v>1</v>
      </c>
      <c r="AA16" s="30">
        <v>2</v>
      </c>
      <c r="AB16" s="30">
        <v>2</v>
      </c>
      <c r="AC16" s="30">
        <v>2</v>
      </c>
      <c r="AD16" s="30">
        <v>2</v>
      </c>
      <c r="AE16" s="30">
        <v>2</v>
      </c>
      <c r="AF16" s="58"/>
      <c r="AG16" s="58"/>
      <c r="AH16" s="30">
        <v>1</v>
      </c>
      <c r="AI16" s="30">
        <v>1</v>
      </c>
      <c r="AJ16" s="30">
        <v>1</v>
      </c>
      <c r="AK16" s="30">
        <v>1</v>
      </c>
      <c r="AL16" s="30">
        <v>2</v>
      </c>
      <c r="AM16" s="2">
        <v>2</v>
      </c>
      <c r="AN16" s="2">
        <v>2</v>
      </c>
      <c r="AO16" s="30">
        <v>1</v>
      </c>
      <c r="AP16" s="30">
        <v>2</v>
      </c>
      <c r="AQ16" s="30">
        <v>2</v>
      </c>
      <c r="AR16" s="30">
        <v>2</v>
      </c>
      <c r="AS16" s="30">
        <v>2</v>
      </c>
      <c r="AT16" s="30">
        <v>2</v>
      </c>
      <c r="AU16" s="22"/>
      <c r="AV16" s="16"/>
      <c r="AW16" s="16"/>
      <c r="AX16" s="16"/>
      <c r="AY16" s="16"/>
      <c r="AZ16" s="16"/>
      <c r="BA16" s="16"/>
      <c r="BB16" s="16"/>
      <c r="BC16" s="16"/>
      <c r="BD16" s="16"/>
      <c r="BE16" s="1"/>
      <c r="BF16" s="27">
        <v>54</v>
      </c>
      <c r="BG16" s="37"/>
    </row>
    <row r="17" spans="1:59" ht="10.5" customHeight="1">
      <c r="A17" s="125"/>
      <c r="B17" s="100" t="s">
        <v>45</v>
      </c>
      <c r="C17" s="127" t="s">
        <v>46</v>
      </c>
      <c r="D17" s="1" t="s">
        <v>34</v>
      </c>
      <c r="E17" s="30">
        <v>2</v>
      </c>
      <c r="F17" s="1">
        <v>2</v>
      </c>
      <c r="G17" s="1">
        <v>2</v>
      </c>
      <c r="H17" s="1">
        <v>3</v>
      </c>
      <c r="I17" s="2">
        <v>3</v>
      </c>
      <c r="J17" s="2">
        <v>3</v>
      </c>
      <c r="K17" s="2">
        <v>3</v>
      </c>
      <c r="L17" s="11">
        <v>3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30">
        <v>3</v>
      </c>
      <c r="S17" s="30">
        <v>4</v>
      </c>
      <c r="T17" s="11">
        <v>4</v>
      </c>
      <c r="U17" s="11">
        <v>4</v>
      </c>
      <c r="V17" s="75"/>
      <c r="W17" s="13"/>
      <c r="X17" s="30">
        <v>2</v>
      </c>
      <c r="Y17" s="11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30">
        <v>2</v>
      </c>
      <c r="AF17" s="58"/>
      <c r="AG17" s="58"/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2">
        <v>1</v>
      </c>
      <c r="AN17" s="2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2</v>
      </c>
      <c r="AT17" s="30">
        <v>2</v>
      </c>
      <c r="AU17" s="22"/>
      <c r="AV17" s="16"/>
      <c r="AW17" s="16"/>
      <c r="AX17" s="16"/>
      <c r="AY17" s="16"/>
      <c r="AZ17" s="16"/>
      <c r="BA17" s="16"/>
      <c r="BB17" s="16"/>
      <c r="BC17" s="16"/>
      <c r="BD17" s="16"/>
      <c r="BE17" s="1">
        <f t="shared" si="6"/>
        <v>82</v>
      </c>
      <c r="BF17" s="27"/>
    </row>
    <row r="18" spans="1:59" ht="10.5" customHeight="1">
      <c r="A18" s="125"/>
      <c r="B18" s="100"/>
      <c r="C18" s="127"/>
      <c r="D18" s="1" t="s">
        <v>35</v>
      </c>
      <c r="E18" s="30">
        <v>1</v>
      </c>
      <c r="F18" s="1"/>
      <c r="G18" s="1"/>
      <c r="H18" s="1">
        <v>1</v>
      </c>
      <c r="I18" s="2">
        <v>2</v>
      </c>
      <c r="J18" s="2">
        <v>2</v>
      </c>
      <c r="K18" s="2">
        <v>2</v>
      </c>
      <c r="L18" s="11">
        <v>2</v>
      </c>
      <c r="M18" s="11">
        <v>2</v>
      </c>
      <c r="N18" s="11">
        <v>2</v>
      </c>
      <c r="O18" s="11">
        <v>1</v>
      </c>
      <c r="P18" s="11">
        <v>1</v>
      </c>
      <c r="Q18" s="11">
        <v>1</v>
      </c>
      <c r="R18" s="30">
        <v>1</v>
      </c>
      <c r="S18" s="30">
        <v>2</v>
      </c>
      <c r="T18" s="11">
        <v>2</v>
      </c>
      <c r="U18" s="11">
        <v>2</v>
      </c>
      <c r="V18" s="75"/>
      <c r="W18" s="13"/>
      <c r="X18" s="30">
        <v>1</v>
      </c>
      <c r="Y18" s="11">
        <v>1</v>
      </c>
      <c r="Z18" s="30">
        <v>1</v>
      </c>
      <c r="AA18" s="30">
        <v>1</v>
      </c>
      <c r="AB18" s="30">
        <v>1</v>
      </c>
      <c r="AC18" s="30">
        <v>1</v>
      </c>
      <c r="AD18" s="30">
        <v>1</v>
      </c>
      <c r="AE18" s="30">
        <v>1</v>
      </c>
      <c r="AF18" s="58"/>
      <c r="AG18" s="58"/>
      <c r="AH18" s="30"/>
      <c r="AI18" s="30"/>
      <c r="AJ18" s="30"/>
      <c r="AK18" s="30"/>
      <c r="AL18" s="30">
        <v>1</v>
      </c>
      <c r="AM18" s="2">
        <v>1</v>
      </c>
      <c r="AN18" s="2">
        <v>1</v>
      </c>
      <c r="AO18" s="30">
        <v>1</v>
      </c>
      <c r="AP18" s="30">
        <v>1</v>
      </c>
      <c r="AQ18" s="30">
        <v>1</v>
      </c>
      <c r="AR18" s="30">
        <v>1</v>
      </c>
      <c r="AS18" s="30">
        <v>1</v>
      </c>
      <c r="AT18" s="30">
        <v>1</v>
      </c>
      <c r="AU18" s="22"/>
      <c r="AV18" s="16"/>
      <c r="AW18" s="16"/>
      <c r="AX18" s="16"/>
      <c r="AY18" s="16"/>
      <c r="AZ18" s="16"/>
      <c r="BA18" s="16"/>
      <c r="BB18" s="16"/>
      <c r="BC18" s="16"/>
      <c r="BD18" s="16"/>
      <c r="BE18" s="1"/>
      <c r="BF18" s="27">
        <v>41</v>
      </c>
      <c r="BG18" s="37"/>
    </row>
    <row r="19" spans="1:59" ht="10.5" customHeight="1">
      <c r="A19" s="125"/>
      <c r="B19" s="100" t="s">
        <v>47</v>
      </c>
      <c r="C19" s="127" t="s">
        <v>48</v>
      </c>
      <c r="D19" s="1" t="s">
        <v>34</v>
      </c>
      <c r="E19" s="30">
        <v>3</v>
      </c>
      <c r="F19" s="1">
        <v>3</v>
      </c>
      <c r="G19" s="1">
        <v>3</v>
      </c>
      <c r="H19" s="1">
        <v>3</v>
      </c>
      <c r="I19" s="2">
        <v>3</v>
      </c>
      <c r="J19" s="2">
        <v>3</v>
      </c>
      <c r="K19" s="2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30">
        <v>3</v>
      </c>
      <c r="S19" s="30">
        <v>3</v>
      </c>
      <c r="T19" s="11">
        <v>3</v>
      </c>
      <c r="U19" s="11">
        <v>3</v>
      </c>
      <c r="V19" s="75"/>
      <c r="W19" s="13"/>
      <c r="X19" s="30">
        <v>3</v>
      </c>
      <c r="Y19" s="11">
        <v>3</v>
      </c>
      <c r="Z19" s="30">
        <v>3</v>
      </c>
      <c r="AA19" s="30">
        <v>3</v>
      </c>
      <c r="AB19" s="30">
        <v>3</v>
      </c>
      <c r="AC19" s="30">
        <v>3</v>
      </c>
      <c r="AD19" s="30">
        <v>3</v>
      </c>
      <c r="AE19" s="30">
        <v>3</v>
      </c>
      <c r="AF19" s="58"/>
      <c r="AG19" s="58"/>
      <c r="AH19" s="30">
        <v>3</v>
      </c>
      <c r="AI19" s="30">
        <v>3</v>
      </c>
      <c r="AJ19" s="30">
        <v>3</v>
      </c>
      <c r="AK19" s="30">
        <v>3</v>
      </c>
      <c r="AL19" s="30">
        <v>3</v>
      </c>
      <c r="AM19" s="2">
        <v>3</v>
      </c>
      <c r="AN19" s="2">
        <v>3</v>
      </c>
      <c r="AO19" s="30">
        <v>3</v>
      </c>
      <c r="AP19" s="30">
        <v>3</v>
      </c>
      <c r="AQ19" s="30">
        <v>3</v>
      </c>
      <c r="AR19" s="30">
        <v>3</v>
      </c>
      <c r="AS19" s="30">
        <v>3</v>
      </c>
      <c r="AT19" s="30">
        <v>3</v>
      </c>
      <c r="AU19" s="22"/>
      <c r="AV19" s="16"/>
      <c r="AW19" s="16"/>
      <c r="AX19" s="16"/>
      <c r="AY19" s="16"/>
      <c r="AZ19" s="16"/>
      <c r="BA19" s="16"/>
      <c r="BB19" s="16"/>
      <c r="BC19" s="16"/>
      <c r="BD19" s="16"/>
      <c r="BE19" s="1">
        <f t="shared" si="6"/>
        <v>114</v>
      </c>
      <c r="BF19" s="27"/>
    </row>
    <row r="20" spans="1:59" ht="10.5" customHeight="1">
      <c r="A20" s="125"/>
      <c r="B20" s="100"/>
      <c r="C20" s="127"/>
      <c r="D20" s="1" t="s">
        <v>35</v>
      </c>
      <c r="E20" s="30">
        <v>2</v>
      </c>
      <c r="F20" s="1">
        <v>1</v>
      </c>
      <c r="G20" s="1">
        <v>2</v>
      </c>
      <c r="H20" s="1">
        <v>2</v>
      </c>
      <c r="I20" s="2">
        <v>1</v>
      </c>
      <c r="J20" s="2">
        <v>2</v>
      </c>
      <c r="K20" s="2">
        <v>1</v>
      </c>
      <c r="L20" s="11">
        <v>2</v>
      </c>
      <c r="M20" s="11">
        <v>1</v>
      </c>
      <c r="N20" s="11">
        <v>2</v>
      </c>
      <c r="O20" s="11">
        <v>1</v>
      </c>
      <c r="P20" s="11">
        <v>2</v>
      </c>
      <c r="Q20" s="11">
        <v>1</v>
      </c>
      <c r="R20" s="30">
        <v>2</v>
      </c>
      <c r="S20" s="30">
        <v>1</v>
      </c>
      <c r="T20" s="11">
        <v>2</v>
      </c>
      <c r="U20" s="11">
        <v>1</v>
      </c>
      <c r="V20" s="75"/>
      <c r="W20" s="13"/>
      <c r="X20" s="30">
        <v>1</v>
      </c>
      <c r="Y20" s="11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58"/>
      <c r="AG20" s="58"/>
      <c r="AH20" s="30">
        <v>2</v>
      </c>
      <c r="AI20" s="30">
        <v>2</v>
      </c>
      <c r="AJ20" s="30">
        <v>2</v>
      </c>
      <c r="AK20" s="30">
        <v>2</v>
      </c>
      <c r="AL20" s="30">
        <v>1</v>
      </c>
      <c r="AM20" s="2">
        <v>1</v>
      </c>
      <c r="AN20" s="2">
        <v>2</v>
      </c>
      <c r="AO20" s="30">
        <v>2</v>
      </c>
      <c r="AP20" s="30">
        <v>1</v>
      </c>
      <c r="AQ20" s="30">
        <v>2</v>
      </c>
      <c r="AR20" s="30">
        <v>1</v>
      </c>
      <c r="AS20" s="30">
        <v>2</v>
      </c>
      <c r="AT20" s="30">
        <v>3</v>
      </c>
      <c r="AU20" s="22"/>
      <c r="AV20" s="16"/>
      <c r="AW20" s="16"/>
      <c r="AX20" s="16"/>
      <c r="AY20" s="16"/>
      <c r="AZ20" s="16"/>
      <c r="BA20" s="16"/>
      <c r="BB20" s="16"/>
      <c r="BC20" s="16"/>
      <c r="BD20" s="16"/>
      <c r="BE20" s="1"/>
      <c r="BF20" s="27">
        <v>57</v>
      </c>
      <c r="BG20" s="37"/>
    </row>
    <row r="21" spans="1:59" ht="10.5" customHeight="1">
      <c r="A21" s="125"/>
      <c r="B21" s="100" t="s">
        <v>49</v>
      </c>
      <c r="C21" s="127" t="s">
        <v>50</v>
      </c>
      <c r="D21" s="1" t="s">
        <v>34</v>
      </c>
      <c r="E21" s="30">
        <v>3</v>
      </c>
      <c r="F21" s="1">
        <v>3</v>
      </c>
      <c r="G21" s="1">
        <v>3</v>
      </c>
      <c r="H21" s="1">
        <v>2</v>
      </c>
      <c r="I21" s="2">
        <v>2</v>
      </c>
      <c r="J21" s="2">
        <v>2</v>
      </c>
      <c r="K21" s="2">
        <v>2</v>
      </c>
      <c r="L21" s="11">
        <v>2</v>
      </c>
      <c r="M21" s="11">
        <v>2</v>
      </c>
      <c r="N21" s="11">
        <v>2</v>
      </c>
      <c r="O21" s="11">
        <v>2</v>
      </c>
      <c r="P21" s="11">
        <v>2</v>
      </c>
      <c r="Q21" s="11">
        <v>2</v>
      </c>
      <c r="R21" s="30">
        <v>2</v>
      </c>
      <c r="S21" s="30">
        <v>1</v>
      </c>
      <c r="T21" s="11">
        <v>1</v>
      </c>
      <c r="U21" s="11">
        <v>1</v>
      </c>
      <c r="V21" s="75"/>
      <c r="W21" s="13"/>
      <c r="X21" s="30">
        <v>3</v>
      </c>
      <c r="Y21" s="11">
        <v>3</v>
      </c>
      <c r="Z21" s="30">
        <v>3</v>
      </c>
      <c r="AA21" s="30">
        <v>3</v>
      </c>
      <c r="AB21" s="30">
        <v>3</v>
      </c>
      <c r="AC21" s="30">
        <v>3</v>
      </c>
      <c r="AD21" s="30">
        <v>3</v>
      </c>
      <c r="AE21" s="30">
        <v>3</v>
      </c>
      <c r="AF21" s="58"/>
      <c r="AG21" s="58"/>
      <c r="AH21" s="30">
        <v>1</v>
      </c>
      <c r="AI21" s="30">
        <v>1</v>
      </c>
      <c r="AJ21" s="30">
        <v>1</v>
      </c>
      <c r="AK21" s="30">
        <v>1</v>
      </c>
      <c r="AL21" s="30">
        <v>1</v>
      </c>
      <c r="AM21" s="2">
        <v>1</v>
      </c>
      <c r="AN21" s="2">
        <v>1</v>
      </c>
      <c r="AO21" s="30">
        <v>1</v>
      </c>
      <c r="AP21" s="30">
        <v>1</v>
      </c>
      <c r="AQ21" s="30">
        <v>1</v>
      </c>
      <c r="AR21" s="30">
        <v>1</v>
      </c>
      <c r="AS21" s="30">
        <v>1</v>
      </c>
      <c r="AT21" s="30">
        <v>2</v>
      </c>
      <c r="AU21" s="22"/>
      <c r="AV21" s="16"/>
      <c r="AW21" s="16"/>
      <c r="AX21" s="16"/>
      <c r="AY21" s="16"/>
      <c r="AZ21" s="16"/>
      <c r="BA21" s="16"/>
      <c r="BB21" s="16"/>
      <c r="BC21" s="16"/>
      <c r="BD21" s="16"/>
      <c r="BE21" s="1">
        <f t="shared" si="6"/>
        <v>72</v>
      </c>
      <c r="BF21" s="27"/>
    </row>
    <row r="22" spans="1:59" ht="10.5" customHeight="1">
      <c r="A22" s="125"/>
      <c r="B22" s="100"/>
      <c r="C22" s="127"/>
      <c r="D22" s="1" t="s">
        <v>35</v>
      </c>
      <c r="E22" s="30">
        <v>1</v>
      </c>
      <c r="F22" s="1">
        <v>2</v>
      </c>
      <c r="G22" s="1">
        <v>1</v>
      </c>
      <c r="H22" s="1">
        <v>1</v>
      </c>
      <c r="I22" s="2">
        <v>1</v>
      </c>
      <c r="J22" s="2">
        <v>1</v>
      </c>
      <c r="K22" s="2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30">
        <v>1</v>
      </c>
      <c r="S22" s="30"/>
      <c r="T22" s="11">
        <v>1</v>
      </c>
      <c r="U22" s="11"/>
      <c r="V22" s="75"/>
      <c r="W22" s="13"/>
      <c r="X22" s="30">
        <v>1</v>
      </c>
      <c r="Y22" s="11">
        <v>1</v>
      </c>
      <c r="Z22" s="30">
        <v>1</v>
      </c>
      <c r="AA22" s="30">
        <v>1</v>
      </c>
      <c r="AB22" s="30">
        <v>1</v>
      </c>
      <c r="AC22" s="30">
        <v>1</v>
      </c>
      <c r="AD22" s="30">
        <v>1</v>
      </c>
      <c r="AE22" s="30">
        <v>1</v>
      </c>
      <c r="AF22" s="58"/>
      <c r="AG22" s="58"/>
      <c r="AH22" s="30">
        <v>1</v>
      </c>
      <c r="AI22" s="30">
        <v>1</v>
      </c>
      <c r="AJ22" s="30">
        <v>1</v>
      </c>
      <c r="AK22" s="30">
        <v>1</v>
      </c>
      <c r="AL22" s="30">
        <v>1</v>
      </c>
      <c r="AM22" s="2">
        <v>1</v>
      </c>
      <c r="AN22" s="2">
        <v>1</v>
      </c>
      <c r="AO22" s="30">
        <v>1</v>
      </c>
      <c r="AP22" s="30">
        <v>1</v>
      </c>
      <c r="AQ22" s="30">
        <v>1</v>
      </c>
      <c r="AR22" s="30"/>
      <c r="AS22" s="30">
        <v>1</v>
      </c>
      <c r="AT22" s="30">
        <v>1</v>
      </c>
      <c r="AU22" s="22"/>
      <c r="AV22" s="16"/>
      <c r="AW22" s="16"/>
      <c r="AX22" s="16"/>
      <c r="AY22" s="16"/>
      <c r="AZ22" s="16"/>
      <c r="BA22" s="16"/>
      <c r="BB22" s="16"/>
      <c r="BC22" s="16"/>
      <c r="BD22" s="16"/>
      <c r="BE22" s="1"/>
      <c r="BF22" s="27">
        <v>36</v>
      </c>
      <c r="BG22" s="37"/>
    </row>
    <row r="23" spans="1:59" ht="10.5" customHeight="1">
      <c r="A23" s="125"/>
      <c r="B23" s="100" t="s">
        <v>51</v>
      </c>
      <c r="C23" s="127" t="s">
        <v>52</v>
      </c>
      <c r="D23" s="1" t="s">
        <v>34</v>
      </c>
      <c r="E23" s="30">
        <v>2</v>
      </c>
      <c r="F23" s="1">
        <v>2</v>
      </c>
      <c r="G23" s="1">
        <v>2</v>
      </c>
      <c r="H23" s="1">
        <v>3</v>
      </c>
      <c r="I23" s="2">
        <v>3</v>
      </c>
      <c r="J23" s="2">
        <v>3</v>
      </c>
      <c r="K23" s="2">
        <v>3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3</v>
      </c>
      <c r="R23" s="30">
        <v>3</v>
      </c>
      <c r="S23" s="30">
        <v>5</v>
      </c>
      <c r="T23" s="11">
        <v>5</v>
      </c>
      <c r="U23" s="11">
        <v>5</v>
      </c>
      <c r="V23" s="75"/>
      <c r="W23" s="13"/>
      <c r="X23" s="30">
        <v>3</v>
      </c>
      <c r="Y23" s="11">
        <v>3</v>
      </c>
      <c r="Z23" s="30">
        <v>3</v>
      </c>
      <c r="AA23" s="30">
        <v>3</v>
      </c>
      <c r="AB23" s="30">
        <v>3</v>
      </c>
      <c r="AC23" s="30">
        <v>3</v>
      </c>
      <c r="AD23" s="30">
        <v>3</v>
      </c>
      <c r="AE23" s="30">
        <v>3</v>
      </c>
      <c r="AF23" s="58"/>
      <c r="AG23" s="58"/>
      <c r="AH23" s="30">
        <v>3</v>
      </c>
      <c r="AI23" s="30">
        <v>3</v>
      </c>
      <c r="AJ23" s="30">
        <v>3</v>
      </c>
      <c r="AK23" s="30">
        <v>3</v>
      </c>
      <c r="AL23" s="30">
        <v>3</v>
      </c>
      <c r="AM23" s="2">
        <v>3</v>
      </c>
      <c r="AN23" s="2">
        <v>3</v>
      </c>
      <c r="AO23" s="30">
        <v>3</v>
      </c>
      <c r="AP23" s="30">
        <v>3</v>
      </c>
      <c r="AQ23" s="30">
        <v>3</v>
      </c>
      <c r="AR23" s="30">
        <v>3</v>
      </c>
      <c r="AS23" s="30">
        <v>3</v>
      </c>
      <c r="AT23" s="30"/>
      <c r="AU23" s="22"/>
      <c r="AV23" s="16"/>
      <c r="AW23" s="16"/>
      <c r="AX23" s="16"/>
      <c r="AY23" s="16"/>
      <c r="AZ23" s="16"/>
      <c r="BA23" s="16"/>
      <c r="BB23" s="16"/>
      <c r="BC23" s="16"/>
      <c r="BD23" s="16"/>
      <c r="BE23" s="1">
        <f t="shared" si="6"/>
        <v>114</v>
      </c>
      <c r="BF23" s="27"/>
    </row>
    <row r="24" spans="1:59" ht="10.5" customHeight="1">
      <c r="A24" s="125"/>
      <c r="B24" s="100"/>
      <c r="C24" s="127"/>
      <c r="D24" s="1" t="s">
        <v>35</v>
      </c>
      <c r="E24" s="30">
        <v>1</v>
      </c>
      <c r="F24" s="1">
        <v>1</v>
      </c>
      <c r="G24" s="1">
        <v>1</v>
      </c>
      <c r="H24" s="1">
        <v>1</v>
      </c>
      <c r="I24" s="2">
        <v>1</v>
      </c>
      <c r="J24" s="2">
        <v>1</v>
      </c>
      <c r="K24" s="2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30">
        <v>1</v>
      </c>
      <c r="S24" s="30">
        <v>3</v>
      </c>
      <c r="T24" s="11">
        <v>3</v>
      </c>
      <c r="U24" s="11">
        <v>4</v>
      </c>
      <c r="V24" s="75"/>
      <c r="W24" s="13"/>
      <c r="X24" s="30">
        <v>2</v>
      </c>
      <c r="Y24" s="11">
        <v>2</v>
      </c>
      <c r="Z24" s="30">
        <v>2</v>
      </c>
      <c r="AA24" s="30">
        <v>2</v>
      </c>
      <c r="AB24" s="30">
        <v>2</v>
      </c>
      <c r="AC24" s="30">
        <v>2</v>
      </c>
      <c r="AD24" s="30">
        <v>2</v>
      </c>
      <c r="AE24" s="30">
        <v>2</v>
      </c>
      <c r="AF24" s="58"/>
      <c r="AG24" s="58"/>
      <c r="AH24" s="30">
        <v>1</v>
      </c>
      <c r="AI24" s="30">
        <v>1</v>
      </c>
      <c r="AJ24" s="30">
        <v>1</v>
      </c>
      <c r="AK24" s="30">
        <v>1</v>
      </c>
      <c r="AL24" s="30">
        <v>1</v>
      </c>
      <c r="AM24" s="2">
        <v>1</v>
      </c>
      <c r="AN24" s="2">
        <v>1</v>
      </c>
      <c r="AO24" s="30">
        <v>2</v>
      </c>
      <c r="AP24" s="30">
        <v>2</v>
      </c>
      <c r="AQ24" s="30">
        <v>2</v>
      </c>
      <c r="AR24" s="30">
        <v>2</v>
      </c>
      <c r="AS24" s="30">
        <v>2</v>
      </c>
      <c r="AT24" s="30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"/>
      <c r="BF24" s="27">
        <v>57</v>
      </c>
      <c r="BG24" s="37"/>
    </row>
    <row r="25" spans="1:59" ht="10.5" customHeight="1">
      <c r="A25" s="125"/>
      <c r="B25" s="100" t="s">
        <v>53</v>
      </c>
      <c r="C25" s="103" t="s">
        <v>54</v>
      </c>
      <c r="D25" s="1" t="s">
        <v>34</v>
      </c>
      <c r="E25" s="30"/>
      <c r="F25" s="1"/>
      <c r="G25" s="1"/>
      <c r="H25" s="1">
        <v>3</v>
      </c>
      <c r="I25" s="2">
        <v>3</v>
      </c>
      <c r="J25" s="2">
        <v>3</v>
      </c>
      <c r="K25" s="2">
        <v>3</v>
      </c>
      <c r="L25" s="11">
        <v>3</v>
      </c>
      <c r="M25" s="11">
        <v>3</v>
      </c>
      <c r="N25" s="11">
        <v>4</v>
      </c>
      <c r="O25" s="11">
        <v>4</v>
      </c>
      <c r="P25" s="11">
        <v>4</v>
      </c>
      <c r="Q25" s="11">
        <v>4</v>
      </c>
      <c r="R25" s="30">
        <v>4</v>
      </c>
      <c r="S25" s="30">
        <v>4</v>
      </c>
      <c r="T25" s="11">
        <v>4</v>
      </c>
      <c r="U25" s="11">
        <v>5</v>
      </c>
      <c r="V25" s="75"/>
      <c r="W25" s="13"/>
      <c r="X25" s="30">
        <v>3</v>
      </c>
      <c r="Y25" s="11">
        <v>3</v>
      </c>
      <c r="Z25" s="30">
        <v>3</v>
      </c>
      <c r="AA25" s="30">
        <v>3</v>
      </c>
      <c r="AB25" s="30">
        <v>3</v>
      </c>
      <c r="AC25" s="30">
        <v>3</v>
      </c>
      <c r="AD25" s="30">
        <v>3</v>
      </c>
      <c r="AE25" s="30">
        <v>3</v>
      </c>
      <c r="AF25" s="58"/>
      <c r="AG25" s="58"/>
      <c r="AH25" s="30">
        <v>3</v>
      </c>
      <c r="AI25" s="30">
        <v>3</v>
      </c>
      <c r="AJ25" s="30">
        <v>3</v>
      </c>
      <c r="AK25" s="30">
        <v>3</v>
      </c>
      <c r="AL25" s="30">
        <v>3</v>
      </c>
      <c r="AM25" s="2">
        <v>3</v>
      </c>
      <c r="AN25" s="2">
        <v>3</v>
      </c>
      <c r="AO25" s="30">
        <v>3</v>
      </c>
      <c r="AP25" s="30">
        <v>3</v>
      </c>
      <c r="AQ25" s="30">
        <v>3</v>
      </c>
      <c r="AR25" s="30">
        <v>3</v>
      </c>
      <c r="AS25" s="30">
        <v>3</v>
      </c>
      <c r="AT25" s="30">
        <v>2</v>
      </c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">
        <f t="shared" si="6"/>
        <v>113</v>
      </c>
      <c r="BF25" s="27"/>
    </row>
    <row r="26" spans="1:59" ht="10.5" customHeight="1">
      <c r="A26" s="125"/>
      <c r="B26" s="100"/>
      <c r="C26" s="103"/>
      <c r="D26" s="1" t="s">
        <v>35</v>
      </c>
      <c r="E26" s="30"/>
      <c r="F26" s="1"/>
      <c r="G26" s="1"/>
      <c r="H26" s="1">
        <v>1</v>
      </c>
      <c r="I26" s="2">
        <v>2</v>
      </c>
      <c r="J26" s="2">
        <v>1</v>
      </c>
      <c r="K26" s="2">
        <v>2</v>
      </c>
      <c r="L26" s="11">
        <v>1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30">
        <v>2</v>
      </c>
      <c r="S26" s="30">
        <v>2</v>
      </c>
      <c r="T26" s="11">
        <v>2</v>
      </c>
      <c r="U26" s="11">
        <v>2</v>
      </c>
      <c r="V26" s="75"/>
      <c r="W26" s="13"/>
      <c r="X26" s="30">
        <v>1</v>
      </c>
      <c r="Y26" s="11">
        <v>1</v>
      </c>
      <c r="Z26" s="30">
        <v>1</v>
      </c>
      <c r="AA26" s="30">
        <v>1</v>
      </c>
      <c r="AB26" s="30">
        <v>1</v>
      </c>
      <c r="AC26" s="30">
        <v>1</v>
      </c>
      <c r="AD26" s="30">
        <v>1</v>
      </c>
      <c r="AE26" s="30">
        <v>1</v>
      </c>
      <c r="AF26" s="58"/>
      <c r="AG26" s="58"/>
      <c r="AH26" s="30">
        <v>2</v>
      </c>
      <c r="AI26" s="30">
        <v>2</v>
      </c>
      <c r="AJ26" s="30">
        <v>2</v>
      </c>
      <c r="AK26" s="30">
        <v>2</v>
      </c>
      <c r="AL26" s="30">
        <v>2</v>
      </c>
      <c r="AM26" s="2">
        <v>2</v>
      </c>
      <c r="AN26" s="2">
        <v>2</v>
      </c>
      <c r="AO26" s="30">
        <v>2</v>
      </c>
      <c r="AP26" s="30">
        <v>2</v>
      </c>
      <c r="AQ26" s="30">
        <v>2</v>
      </c>
      <c r="AR26" s="30">
        <v>2</v>
      </c>
      <c r="AS26" s="30">
        <v>1</v>
      </c>
      <c r="AT26" s="30"/>
      <c r="AU26" s="22"/>
      <c r="AV26" s="16"/>
      <c r="AW26" s="16"/>
      <c r="AX26" s="16"/>
      <c r="AY26" s="16"/>
      <c r="AZ26" s="16"/>
      <c r="BA26" s="16"/>
      <c r="BB26" s="16"/>
      <c r="BC26" s="16"/>
      <c r="BD26" s="16"/>
      <c r="BE26" s="1"/>
      <c r="BF26" s="27">
        <v>56</v>
      </c>
      <c r="BG26" s="37"/>
    </row>
    <row r="27" spans="1:59" ht="10.5" customHeight="1">
      <c r="A27" s="125"/>
      <c r="B27" s="100" t="s">
        <v>55</v>
      </c>
      <c r="C27" s="100" t="s">
        <v>56</v>
      </c>
      <c r="D27" s="1" t="s">
        <v>34</v>
      </c>
      <c r="E27" s="30"/>
      <c r="F27" s="1"/>
      <c r="G27" s="1"/>
      <c r="H27" s="1">
        <v>1</v>
      </c>
      <c r="I27" s="2">
        <v>1</v>
      </c>
      <c r="J27" s="2">
        <v>1</v>
      </c>
      <c r="K27" s="2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30">
        <v>1</v>
      </c>
      <c r="S27" s="30">
        <v>2</v>
      </c>
      <c r="T27" s="11">
        <v>2</v>
      </c>
      <c r="U27" s="11">
        <v>2</v>
      </c>
      <c r="V27" s="75"/>
      <c r="W27" s="13"/>
      <c r="X27" s="30">
        <v>1</v>
      </c>
      <c r="Y27" s="11">
        <v>1</v>
      </c>
      <c r="Z27" s="30">
        <v>1</v>
      </c>
      <c r="AA27" s="30">
        <v>1</v>
      </c>
      <c r="AB27" s="30">
        <v>1</v>
      </c>
      <c r="AC27" s="30">
        <v>1</v>
      </c>
      <c r="AD27" s="30">
        <v>1</v>
      </c>
      <c r="AE27" s="30">
        <v>1</v>
      </c>
      <c r="AF27" s="58"/>
      <c r="AG27" s="58"/>
      <c r="AH27" s="30">
        <v>1</v>
      </c>
      <c r="AI27" s="30">
        <v>1</v>
      </c>
      <c r="AJ27" s="30">
        <v>1</v>
      </c>
      <c r="AK27" s="30">
        <v>1</v>
      </c>
      <c r="AL27" s="30">
        <v>1</v>
      </c>
      <c r="AM27" s="2">
        <v>1</v>
      </c>
      <c r="AN27" s="2">
        <v>1</v>
      </c>
      <c r="AO27" s="30">
        <v>1</v>
      </c>
      <c r="AP27" s="30">
        <v>1</v>
      </c>
      <c r="AQ27" s="30">
        <v>1</v>
      </c>
      <c r="AR27" s="30">
        <v>1</v>
      </c>
      <c r="AS27" s="30"/>
      <c r="AT27" s="30"/>
      <c r="AU27" s="22"/>
      <c r="AV27" s="16"/>
      <c r="AW27" s="16"/>
      <c r="AX27" s="16"/>
      <c r="AY27" s="16"/>
      <c r="AZ27" s="16"/>
      <c r="BA27" s="16"/>
      <c r="BB27" s="16"/>
      <c r="BC27" s="16"/>
      <c r="BD27" s="16"/>
      <c r="BE27" s="1">
        <f t="shared" si="6"/>
        <v>36</v>
      </c>
      <c r="BF27" s="27"/>
    </row>
    <row r="28" spans="1:59" ht="10.5" customHeight="1">
      <c r="A28" s="125"/>
      <c r="B28" s="100"/>
      <c r="C28" s="100"/>
      <c r="D28" s="1" t="s">
        <v>35</v>
      </c>
      <c r="E28" s="30"/>
      <c r="F28" s="1"/>
      <c r="G28" s="1"/>
      <c r="H28" s="1"/>
      <c r="I28" s="2"/>
      <c r="J28" s="2"/>
      <c r="K28" s="2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30">
        <v>1</v>
      </c>
      <c r="S28" s="30">
        <v>1</v>
      </c>
      <c r="T28" s="11">
        <v>1</v>
      </c>
      <c r="U28" s="11">
        <v>1</v>
      </c>
      <c r="V28" s="75"/>
      <c r="W28" s="13"/>
      <c r="X28" s="30">
        <v>1</v>
      </c>
      <c r="Y28" s="11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1</v>
      </c>
      <c r="AE28" s="30">
        <v>1</v>
      </c>
      <c r="AF28" s="58"/>
      <c r="AG28" s="58"/>
      <c r="AH28" s="30"/>
      <c r="AI28" s="30"/>
      <c r="AJ28" s="30"/>
      <c r="AK28" s="30"/>
      <c r="AL28" s="30"/>
      <c r="AM28" s="2"/>
      <c r="AN28" s="2"/>
      <c r="AO28" s="30"/>
      <c r="AP28" s="30"/>
      <c r="AQ28" s="30"/>
      <c r="AR28" s="30"/>
      <c r="AS28" s="30"/>
      <c r="AT28" s="30"/>
      <c r="AU28" s="22"/>
      <c r="AV28" s="16"/>
      <c r="AW28" s="16"/>
      <c r="AX28" s="16"/>
      <c r="AY28" s="16"/>
      <c r="AZ28" s="16"/>
      <c r="BA28" s="16"/>
      <c r="BB28" s="16"/>
      <c r="BC28" s="16"/>
      <c r="BD28" s="16"/>
      <c r="BE28" s="1"/>
      <c r="BF28" s="27">
        <v>18</v>
      </c>
      <c r="BG28" s="37"/>
    </row>
    <row r="29" spans="1:59" ht="10.5" customHeight="1">
      <c r="A29" s="125"/>
      <c r="B29" s="100" t="s">
        <v>57</v>
      </c>
      <c r="C29" s="100" t="s">
        <v>58</v>
      </c>
      <c r="D29" s="1" t="s">
        <v>34</v>
      </c>
      <c r="E29" s="30"/>
      <c r="F29" s="1"/>
      <c r="G29" s="1"/>
      <c r="H29" s="1">
        <v>3</v>
      </c>
      <c r="I29" s="2">
        <v>3</v>
      </c>
      <c r="J29" s="2">
        <v>3</v>
      </c>
      <c r="K29" s="2">
        <v>3</v>
      </c>
      <c r="L29" s="11">
        <v>3</v>
      </c>
      <c r="M29" s="11">
        <v>3</v>
      </c>
      <c r="N29" s="11">
        <v>2</v>
      </c>
      <c r="O29" s="11">
        <v>2</v>
      </c>
      <c r="P29" s="11">
        <v>2</v>
      </c>
      <c r="Q29" s="11">
        <v>2</v>
      </c>
      <c r="R29" s="30">
        <v>2</v>
      </c>
      <c r="S29" s="30">
        <v>2</v>
      </c>
      <c r="T29" s="11">
        <v>2</v>
      </c>
      <c r="U29" s="11">
        <v>2</v>
      </c>
      <c r="V29" s="75"/>
      <c r="W29" s="13"/>
      <c r="X29" s="30">
        <v>2</v>
      </c>
      <c r="Y29" s="11">
        <v>2</v>
      </c>
      <c r="Z29" s="30">
        <v>2</v>
      </c>
      <c r="AA29" s="30">
        <v>2</v>
      </c>
      <c r="AB29" s="30">
        <v>2</v>
      </c>
      <c r="AC29" s="30">
        <v>2</v>
      </c>
      <c r="AD29" s="30">
        <v>2</v>
      </c>
      <c r="AE29" s="30">
        <v>2</v>
      </c>
      <c r="AF29" s="58"/>
      <c r="AG29" s="58"/>
      <c r="AH29" s="30">
        <v>1</v>
      </c>
      <c r="AI29" s="30">
        <v>1</v>
      </c>
      <c r="AJ29" s="30">
        <v>1</v>
      </c>
      <c r="AK29" s="30">
        <v>1</v>
      </c>
      <c r="AL29" s="30">
        <v>2</v>
      </c>
      <c r="AM29" s="2">
        <v>2</v>
      </c>
      <c r="AN29" s="2">
        <v>2</v>
      </c>
      <c r="AO29" s="30">
        <v>2</v>
      </c>
      <c r="AP29" s="30">
        <v>2</v>
      </c>
      <c r="AQ29" s="30">
        <v>2</v>
      </c>
      <c r="AR29" s="30">
        <v>2</v>
      </c>
      <c r="AS29" s="30">
        <v>2</v>
      </c>
      <c r="AT29" s="30">
        <v>2</v>
      </c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">
        <f t="shared" si="6"/>
        <v>72</v>
      </c>
      <c r="BF29" s="27"/>
    </row>
    <row r="30" spans="1:59" ht="11.25" customHeight="1">
      <c r="A30" s="125"/>
      <c r="B30" s="100"/>
      <c r="C30" s="100"/>
      <c r="D30" s="1" t="s">
        <v>35</v>
      </c>
      <c r="E30" s="47"/>
      <c r="F30" s="43"/>
      <c r="G30" s="82"/>
      <c r="H30" s="82">
        <v>2</v>
      </c>
      <c r="I30" s="44">
        <v>2</v>
      </c>
      <c r="J30" s="44">
        <v>1</v>
      </c>
      <c r="K30" s="44">
        <v>2</v>
      </c>
      <c r="L30" s="45">
        <v>1</v>
      </c>
      <c r="M30" s="45">
        <v>2</v>
      </c>
      <c r="N30" s="45"/>
      <c r="O30" s="45">
        <v>1</v>
      </c>
      <c r="P30" s="45">
        <v>1</v>
      </c>
      <c r="Q30" s="45">
        <v>1</v>
      </c>
      <c r="R30" s="47">
        <v>1</v>
      </c>
      <c r="S30" s="30">
        <v>1</v>
      </c>
      <c r="T30" s="11">
        <v>1</v>
      </c>
      <c r="U30" s="11">
        <v>2</v>
      </c>
      <c r="V30" s="75"/>
      <c r="W30" s="13"/>
      <c r="X30" s="30">
        <v>1</v>
      </c>
      <c r="Y30" s="11">
        <v>1</v>
      </c>
      <c r="Z30" s="30">
        <v>1</v>
      </c>
      <c r="AA30" s="30">
        <v>1</v>
      </c>
      <c r="AB30" s="30">
        <v>1</v>
      </c>
      <c r="AC30" s="30">
        <v>1</v>
      </c>
      <c r="AD30" s="30">
        <v>1</v>
      </c>
      <c r="AE30" s="30">
        <v>1</v>
      </c>
      <c r="AF30" s="58"/>
      <c r="AG30" s="58"/>
      <c r="AH30" s="30">
        <v>1</v>
      </c>
      <c r="AI30" s="30">
        <v>1</v>
      </c>
      <c r="AJ30" s="30">
        <v>1</v>
      </c>
      <c r="AK30" s="30">
        <v>1</v>
      </c>
      <c r="AL30" s="30">
        <v>1</v>
      </c>
      <c r="AM30" s="2">
        <v>1</v>
      </c>
      <c r="AN30" s="2">
        <v>1</v>
      </c>
      <c r="AO30" s="30"/>
      <c r="AP30" s="30">
        <v>1</v>
      </c>
      <c r="AQ30" s="30"/>
      <c r="AR30" s="30">
        <v>1</v>
      </c>
      <c r="AS30" s="30"/>
      <c r="AT30" s="30">
        <v>1</v>
      </c>
      <c r="AU30" s="22"/>
      <c r="AV30" s="16"/>
      <c r="AW30" s="16"/>
      <c r="AX30" s="16"/>
      <c r="AY30" s="16"/>
      <c r="AZ30" s="16"/>
      <c r="BA30" s="16"/>
      <c r="BB30" s="16"/>
      <c r="BC30" s="16"/>
      <c r="BD30" s="16"/>
      <c r="BE30" s="1"/>
      <c r="BF30" s="27">
        <v>36</v>
      </c>
      <c r="BG30" s="37"/>
    </row>
    <row r="31" spans="1:59" ht="11.25" customHeight="1">
      <c r="A31" s="125"/>
      <c r="B31" s="104" t="s">
        <v>59</v>
      </c>
      <c r="C31" s="104" t="s">
        <v>60</v>
      </c>
      <c r="D31" s="1" t="s">
        <v>34</v>
      </c>
      <c r="E31" s="47"/>
      <c r="F31" s="43"/>
      <c r="G31" s="82"/>
      <c r="H31" s="82">
        <v>1</v>
      </c>
      <c r="I31" s="44">
        <v>1</v>
      </c>
      <c r="J31" s="44">
        <v>1</v>
      </c>
      <c r="K31" s="44">
        <v>1</v>
      </c>
      <c r="L31" s="45">
        <v>1</v>
      </c>
      <c r="M31" s="45">
        <v>1</v>
      </c>
      <c r="N31" s="45">
        <v>1</v>
      </c>
      <c r="O31" s="45">
        <v>1</v>
      </c>
      <c r="P31" s="45">
        <v>1</v>
      </c>
      <c r="Q31" s="45">
        <v>1</v>
      </c>
      <c r="R31" s="47">
        <v>1</v>
      </c>
      <c r="S31" s="30">
        <v>2</v>
      </c>
      <c r="T31" s="11">
        <v>2</v>
      </c>
      <c r="U31" s="11">
        <v>2</v>
      </c>
      <c r="V31" s="75"/>
      <c r="W31" s="13"/>
      <c r="X31" s="30">
        <v>1</v>
      </c>
      <c r="Y31" s="11">
        <v>1</v>
      </c>
      <c r="Z31" s="30">
        <v>1</v>
      </c>
      <c r="AA31" s="30">
        <v>1</v>
      </c>
      <c r="AB31" s="30">
        <v>1</v>
      </c>
      <c r="AC31" s="30">
        <v>1</v>
      </c>
      <c r="AD31" s="30">
        <v>1</v>
      </c>
      <c r="AE31" s="30">
        <v>1</v>
      </c>
      <c r="AF31" s="58"/>
      <c r="AG31" s="58"/>
      <c r="AH31" s="30">
        <v>1</v>
      </c>
      <c r="AI31" s="30">
        <v>1</v>
      </c>
      <c r="AJ31" s="30">
        <v>1</v>
      </c>
      <c r="AK31" s="30">
        <v>1</v>
      </c>
      <c r="AL31" s="30">
        <v>1</v>
      </c>
      <c r="AM31" s="2">
        <v>1</v>
      </c>
      <c r="AN31" s="2">
        <v>1</v>
      </c>
      <c r="AO31" s="30">
        <v>1</v>
      </c>
      <c r="AP31" s="30">
        <v>1</v>
      </c>
      <c r="AQ31" s="30">
        <v>1</v>
      </c>
      <c r="AR31" s="30">
        <v>1</v>
      </c>
      <c r="AS31" s="30"/>
      <c r="AT31" s="30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">
        <f t="shared" si="6"/>
        <v>36</v>
      </c>
      <c r="BF31" s="27"/>
      <c r="BG31" s="37"/>
    </row>
    <row r="32" spans="1:59" ht="11.25" customHeight="1">
      <c r="A32" s="125"/>
      <c r="B32" s="112"/>
      <c r="C32" s="112"/>
      <c r="D32" s="1" t="s">
        <v>35</v>
      </c>
      <c r="E32" s="47"/>
      <c r="F32" s="43"/>
      <c r="G32" s="82"/>
      <c r="H32" s="82">
        <v>1</v>
      </c>
      <c r="I32" s="44"/>
      <c r="J32" s="44">
        <v>1</v>
      </c>
      <c r="K32" s="44"/>
      <c r="L32" s="45">
        <v>1</v>
      </c>
      <c r="M32" s="45"/>
      <c r="N32" s="45">
        <v>1</v>
      </c>
      <c r="O32" s="45">
        <v>1</v>
      </c>
      <c r="P32" s="45">
        <v>1</v>
      </c>
      <c r="Q32" s="45">
        <v>1</v>
      </c>
      <c r="R32" s="47"/>
      <c r="S32" s="30">
        <v>2</v>
      </c>
      <c r="T32" s="11">
        <v>2</v>
      </c>
      <c r="U32" s="11">
        <v>2</v>
      </c>
      <c r="V32" s="75"/>
      <c r="W32" s="13"/>
      <c r="X32" s="30">
        <v>1</v>
      </c>
      <c r="Y32" s="11"/>
      <c r="Z32" s="30"/>
      <c r="AA32" s="30"/>
      <c r="AB32" s="30"/>
      <c r="AC32" s="30"/>
      <c r="AD32" s="30"/>
      <c r="AE32" s="30">
        <v>1</v>
      </c>
      <c r="AF32" s="58"/>
      <c r="AG32" s="58"/>
      <c r="AH32" s="30">
        <v>1</v>
      </c>
      <c r="AI32" s="30"/>
      <c r="AJ32" s="30">
        <v>1</v>
      </c>
      <c r="AK32" s="30"/>
      <c r="AL32" s="30">
        <v>1</v>
      </c>
      <c r="AM32" s="2"/>
      <c r="AN32" s="2"/>
      <c r="AO32" s="30"/>
      <c r="AP32" s="30"/>
      <c r="AQ32" s="30"/>
      <c r="AR32" s="30"/>
      <c r="AS32" s="30"/>
      <c r="AT32" s="30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"/>
      <c r="BF32" s="27">
        <v>18</v>
      </c>
      <c r="BG32" s="37"/>
    </row>
    <row r="33" spans="1:59" ht="10.5" customHeight="1">
      <c r="A33" s="125"/>
      <c r="B33" s="95" t="s">
        <v>36</v>
      </c>
      <c r="C33" s="95" t="s">
        <v>61</v>
      </c>
      <c r="D33" s="86" t="s">
        <v>34</v>
      </c>
      <c r="E33" s="19">
        <f>E35+E37+E39</f>
        <v>13</v>
      </c>
      <c r="F33" s="19">
        <f t="shared" ref="F33:BD33" si="7">F35+F37+F39</f>
        <v>13</v>
      </c>
      <c r="G33" s="19">
        <f t="shared" si="7"/>
        <v>13</v>
      </c>
      <c r="H33" s="19">
        <f t="shared" si="7"/>
        <v>10</v>
      </c>
      <c r="I33" s="19">
        <f t="shared" si="7"/>
        <v>10</v>
      </c>
      <c r="J33" s="19">
        <f t="shared" si="7"/>
        <v>10</v>
      </c>
      <c r="K33" s="19">
        <f t="shared" si="7"/>
        <v>10</v>
      </c>
      <c r="L33" s="19">
        <f t="shared" si="7"/>
        <v>10</v>
      </c>
      <c r="M33" s="19">
        <f t="shared" si="7"/>
        <v>10</v>
      </c>
      <c r="N33" s="19">
        <f t="shared" si="7"/>
        <v>10</v>
      </c>
      <c r="O33" s="19">
        <f t="shared" si="7"/>
        <v>10</v>
      </c>
      <c r="P33" s="19">
        <f t="shared" si="7"/>
        <v>10</v>
      </c>
      <c r="Q33" s="19">
        <f t="shared" si="7"/>
        <v>10</v>
      </c>
      <c r="R33" s="19">
        <f t="shared" si="7"/>
        <v>10</v>
      </c>
      <c r="S33" s="19">
        <f t="shared" si="7"/>
        <v>9</v>
      </c>
      <c r="T33" s="19">
        <f t="shared" si="7"/>
        <v>9</v>
      </c>
      <c r="U33" s="19">
        <f t="shared" si="7"/>
        <v>9</v>
      </c>
      <c r="V33" s="18">
        <f t="shared" ref="V33:V34" si="8">SUM(E33:U33)</f>
        <v>176</v>
      </c>
      <c r="W33" s="19">
        <f t="shared" si="7"/>
        <v>0</v>
      </c>
      <c r="X33" s="19">
        <f t="shared" si="7"/>
        <v>8</v>
      </c>
      <c r="Y33" s="19">
        <f t="shared" si="7"/>
        <v>8</v>
      </c>
      <c r="Z33" s="19">
        <f t="shared" si="7"/>
        <v>8</v>
      </c>
      <c r="AA33" s="19">
        <f t="shared" si="7"/>
        <v>8</v>
      </c>
      <c r="AB33" s="19">
        <f t="shared" si="7"/>
        <v>8</v>
      </c>
      <c r="AC33" s="19">
        <f t="shared" si="7"/>
        <v>8</v>
      </c>
      <c r="AD33" s="19">
        <f t="shared" si="7"/>
        <v>8</v>
      </c>
      <c r="AE33" s="19">
        <f t="shared" si="7"/>
        <v>8</v>
      </c>
      <c r="AF33" s="19"/>
      <c r="AG33" s="19"/>
      <c r="AH33" s="19">
        <f t="shared" si="7"/>
        <v>10</v>
      </c>
      <c r="AI33" s="19">
        <f t="shared" si="7"/>
        <v>10</v>
      </c>
      <c r="AJ33" s="19">
        <f t="shared" si="7"/>
        <v>10</v>
      </c>
      <c r="AK33" s="19">
        <f t="shared" si="7"/>
        <v>10</v>
      </c>
      <c r="AL33" s="19">
        <f t="shared" si="7"/>
        <v>10</v>
      </c>
      <c r="AM33" s="19">
        <f t="shared" si="7"/>
        <v>10</v>
      </c>
      <c r="AN33" s="19">
        <f t="shared" si="7"/>
        <v>10</v>
      </c>
      <c r="AO33" s="19">
        <f t="shared" si="7"/>
        <v>10</v>
      </c>
      <c r="AP33" s="19">
        <f t="shared" si="7"/>
        <v>9</v>
      </c>
      <c r="AQ33" s="19">
        <f t="shared" si="7"/>
        <v>9</v>
      </c>
      <c r="AR33" s="19">
        <f t="shared" si="7"/>
        <v>9</v>
      </c>
      <c r="AS33" s="19">
        <f t="shared" si="7"/>
        <v>7</v>
      </c>
      <c r="AT33" s="19">
        <f t="shared" si="7"/>
        <v>9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>
        <f t="shared" si="7"/>
        <v>0</v>
      </c>
      <c r="BE33" s="19">
        <f>BE35+BE37+BE39</f>
        <v>363</v>
      </c>
      <c r="BF33" s="19"/>
    </row>
    <row r="34" spans="1:59" ht="10.5" customHeight="1">
      <c r="A34" s="125"/>
      <c r="B34" s="95"/>
      <c r="C34" s="95"/>
      <c r="D34" s="86" t="s">
        <v>35</v>
      </c>
      <c r="E34" s="19">
        <f>E36+E38+E40</f>
        <v>7</v>
      </c>
      <c r="F34" s="19">
        <f t="shared" ref="F34:X34" si="9">F36+F38+F40</f>
        <v>7</v>
      </c>
      <c r="G34" s="19">
        <f t="shared" si="9"/>
        <v>7</v>
      </c>
      <c r="H34" s="19">
        <f t="shared" si="9"/>
        <v>6</v>
      </c>
      <c r="I34" s="19">
        <f t="shared" si="9"/>
        <v>6</v>
      </c>
      <c r="J34" s="19">
        <f t="shared" si="9"/>
        <v>6</v>
      </c>
      <c r="K34" s="19">
        <f t="shared" si="9"/>
        <v>6</v>
      </c>
      <c r="L34" s="19">
        <f t="shared" si="9"/>
        <v>5</v>
      </c>
      <c r="M34" s="19">
        <f t="shared" si="9"/>
        <v>5</v>
      </c>
      <c r="N34" s="19">
        <f t="shared" si="9"/>
        <v>5</v>
      </c>
      <c r="O34" s="19">
        <f t="shared" si="9"/>
        <v>5</v>
      </c>
      <c r="P34" s="19">
        <f t="shared" si="9"/>
        <v>5</v>
      </c>
      <c r="Q34" s="19">
        <f t="shared" si="9"/>
        <v>5</v>
      </c>
      <c r="R34" s="19">
        <f t="shared" si="9"/>
        <v>5</v>
      </c>
      <c r="S34" s="19">
        <f t="shared" si="9"/>
        <v>5</v>
      </c>
      <c r="T34" s="19">
        <f t="shared" si="9"/>
        <v>4</v>
      </c>
      <c r="U34" s="19">
        <f t="shared" si="9"/>
        <v>4</v>
      </c>
      <c r="V34" s="18">
        <f t="shared" si="8"/>
        <v>93</v>
      </c>
      <c r="W34" s="19">
        <f t="shared" si="9"/>
        <v>0</v>
      </c>
      <c r="X34" s="19">
        <f t="shared" si="9"/>
        <v>4</v>
      </c>
      <c r="Y34" s="19">
        <f t="shared" ref="Y34:BD34" si="10">Y36+Y38+Y40</f>
        <v>5</v>
      </c>
      <c r="Z34" s="19">
        <f t="shared" si="10"/>
        <v>5</v>
      </c>
      <c r="AA34" s="19">
        <f t="shared" si="10"/>
        <v>5</v>
      </c>
      <c r="AB34" s="19">
        <f t="shared" si="10"/>
        <v>4</v>
      </c>
      <c r="AC34" s="19">
        <f t="shared" si="10"/>
        <v>5</v>
      </c>
      <c r="AD34" s="19">
        <f t="shared" si="10"/>
        <v>4</v>
      </c>
      <c r="AE34" s="19">
        <f t="shared" si="10"/>
        <v>4</v>
      </c>
      <c r="AF34" s="19"/>
      <c r="AG34" s="19"/>
      <c r="AH34" s="19">
        <f t="shared" si="10"/>
        <v>4</v>
      </c>
      <c r="AI34" s="19">
        <f t="shared" si="10"/>
        <v>5</v>
      </c>
      <c r="AJ34" s="19">
        <f t="shared" si="10"/>
        <v>4</v>
      </c>
      <c r="AK34" s="19">
        <f t="shared" si="10"/>
        <v>5</v>
      </c>
      <c r="AL34" s="19">
        <f t="shared" si="10"/>
        <v>4</v>
      </c>
      <c r="AM34" s="19">
        <f t="shared" si="10"/>
        <v>5</v>
      </c>
      <c r="AN34" s="19">
        <f t="shared" si="10"/>
        <v>4</v>
      </c>
      <c r="AO34" s="19">
        <f t="shared" si="10"/>
        <v>5</v>
      </c>
      <c r="AP34" s="19">
        <f t="shared" si="10"/>
        <v>3</v>
      </c>
      <c r="AQ34" s="19">
        <f t="shared" si="10"/>
        <v>3</v>
      </c>
      <c r="AR34" s="19">
        <f t="shared" si="10"/>
        <v>4</v>
      </c>
      <c r="AS34" s="19">
        <f t="shared" si="10"/>
        <v>3</v>
      </c>
      <c r="AT34" s="19">
        <f t="shared" si="10"/>
        <v>4</v>
      </c>
      <c r="AU34" s="19"/>
      <c r="AV34" s="19"/>
      <c r="AW34" s="19"/>
      <c r="AX34" s="19"/>
      <c r="AY34" s="19"/>
      <c r="AZ34" s="19"/>
      <c r="BA34" s="19"/>
      <c r="BB34" s="19"/>
      <c r="BC34" s="19"/>
      <c r="BD34" s="19">
        <f t="shared" si="10"/>
        <v>0</v>
      </c>
      <c r="BE34" s="19"/>
      <c r="BF34" s="74">
        <f>BF36+BF38+BF40</f>
        <v>182</v>
      </c>
    </row>
    <row r="35" spans="1:59" ht="10.5" customHeight="1">
      <c r="A35" s="125"/>
      <c r="B35" s="100" t="s">
        <v>62</v>
      </c>
      <c r="C35" s="100" t="s">
        <v>63</v>
      </c>
      <c r="D35" s="1" t="s">
        <v>34</v>
      </c>
      <c r="E35" s="30">
        <v>4</v>
      </c>
      <c r="F35" s="1">
        <v>4</v>
      </c>
      <c r="G35" s="1">
        <v>4</v>
      </c>
      <c r="H35" s="1">
        <v>4</v>
      </c>
      <c r="I35" s="2">
        <v>4</v>
      </c>
      <c r="J35" s="2">
        <v>4</v>
      </c>
      <c r="K35" s="2">
        <v>4</v>
      </c>
      <c r="L35" s="12">
        <v>4</v>
      </c>
      <c r="M35" s="12">
        <v>4</v>
      </c>
      <c r="N35" s="12">
        <v>4</v>
      </c>
      <c r="O35" s="12">
        <v>4</v>
      </c>
      <c r="P35" s="12">
        <v>4</v>
      </c>
      <c r="Q35" s="12">
        <v>4</v>
      </c>
      <c r="R35" s="30">
        <v>4</v>
      </c>
      <c r="S35" s="30">
        <v>4</v>
      </c>
      <c r="T35" s="30">
        <v>4</v>
      </c>
      <c r="U35" s="12">
        <v>4</v>
      </c>
      <c r="V35" s="75"/>
      <c r="W35" s="14"/>
      <c r="X35" s="30">
        <v>3</v>
      </c>
      <c r="Y35" s="12">
        <v>3</v>
      </c>
      <c r="Z35" s="2">
        <v>3</v>
      </c>
      <c r="AA35" s="2">
        <v>3</v>
      </c>
      <c r="AB35" s="2">
        <v>3</v>
      </c>
      <c r="AC35" s="2">
        <v>3</v>
      </c>
      <c r="AD35" s="30">
        <v>3</v>
      </c>
      <c r="AE35" s="30">
        <v>3</v>
      </c>
      <c r="AF35" s="25"/>
      <c r="AG35" s="25"/>
      <c r="AH35" s="30">
        <v>4</v>
      </c>
      <c r="AI35" s="2">
        <v>4</v>
      </c>
      <c r="AJ35" s="2">
        <v>4</v>
      </c>
      <c r="AK35" s="30">
        <v>4</v>
      </c>
      <c r="AL35" s="2">
        <v>4</v>
      </c>
      <c r="AM35" s="2">
        <v>4</v>
      </c>
      <c r="AN35" s="30">
        <v>4</v>
      </c>
      <c r="AO35" s="30">
        <v>4</v>
      </c>
      <c r="AP35" s="30">
        <v>3</v>
      </c>
      <c r="AQ35" s="30">
        <v>3</v>
      </c>
      <c r="AR35" s="30">
        <v>3</v>
      </c>
      <c r="AS35" s="30">
        <v>1</v>
      </c>
      <c r="AT35" s="30">
        <v>3</v>
      </c>
      <c r="AU35" s="22"/>
      <c r="AV35" s="16"/>
      <c r="AW35" s="16"/>
      <c r="AX35" s="16"/>
      <c r="AY35" s="16"/>
      <c r="AZ35" s="16"/>
      <c r="BA35" s="16"/>
      <c r="BB35" s="16"/>
      <c r="BC35" s="16"/>
      <c r="BD35" s="16"/>
      <c r="BE35" s="1">
        <f>SUM(E35:BD35)</f>
        <v>137</v>
      </c>
      <c r="BF35" s="1"/>
    </row>
    <row r="36" spans="1:59" ht="10.5" customHeight="1">
      <c r="A36" s="125"/>
      <c r="B36" s="100"/>
      <c r="C36" s="100"/>
      <c r="D36" s="1" t="s">
        <v>35</v>
      </c>
      <c r="E36" s="30">
        <v>2</v>
      </c>
      <c r="F36" s="59">
        <v>2</v>
      </c>
      <c r="G36" s="1">
        <v>2</v>
      </c>
      <c r="H36" s="1">
        <v>2</v>
      </c>
      <c r="I36" s="2">
        <v>2</v>
      </c>
      <c r="J36" s="2">
        <v>2</v>
      </c>
      <c r="K36" s="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30">
        <v>2</v>
      </c>
      <c r="S36" s="30">
        <v>2</v>
      </c>
      <c r="T36" s="30">
        <v>2</v>
      </c>
      <c r="U36" s="12">
        <v>2</v>
      </c>
      <c r="V36" s="75"/>
      <c r="W36" s="14"/>
      <c r="X36" s="30">
        <v>1</v>
      </c>
      <c r="Y36" s="12">
        <v>2</v>
      </c>
      <c r="Z36" s="2">
        <v>2</v>
      </c>
      <c r="AA36" s="2">
        <v>2</v>
      </c>
      <c r="AB36" s="2">
        <v>1</v>
      </c>
      <c r="AC36" s="2">
        <v>2</v>
      </c>
      <c r="AD36" s="30">
        <v>1</v>
      </c>
      <c r="AE36" s="30">
        <v>1</v>
      </c>
      <c r="AF36" s="25"/>
      <c r="AG36" s="25"/>
      <c r="AH36" s="30">
        <v>2</v>
      </c>
      <c r="AI36" s="2">
        <v>2</v>
      </c>
      <c r="AJ36" s="2">
        <v>2</v>
      </c>
      <c r="AK36" s="30">
        <v>2</v>
      </c>
      <c r="AL36" s="2">
        <v>2</v>
      </c>
      <c r="AM36" s="2">
        <v>2</v>
      </c>
      <c r="AN36" s="30">
        <v>2</v>
      </c>
      <c r="AO36" s="30">
        <v>2</v>
      </c>
      <c r="AP36" s="30">
        <v>1</v>
      </c>
      <c r="AQ36" s="30">
        <v>1</v>
      </c>
      <c r="AR36" s="30">
        <v>2</v>
      </c>
      <c r="AS36" s="30">
        <v>1</v>
      </c>
      <c r="AT36" s="30">
        <v>2</v>
      </c>
      <c r="AU36" s="22"/>
      <c r="AV36" s="16"/>
      <c r="AW36" s="16"/>
      <c r="AX36" s="16"/>
      <c r="AY36" s="16"/>
      <c r="AZ36" s="16"/>
      <c r="BA36" s="16"/>
      <c r="BB36" s="16"/>
      <c r="BC36" s="16"/>
      <c r="BD36" s="16"/>
      <c r="BE36" s="1"/>
      <c r="BF36" s="27">
        <v>69</v>
      </c>
      <c r="BG36" s="37"/>
    </row>
    <row r="37" spans="1:59" ht="10.5" customHeight="1">
      <c r="A37" s="125"/>
      <c r="B37" s="100" t="s">
        <v>64</v>
      </c>
      <c r="C37" s="100" t="s">
        <v>65</v>
      </c>
      <c r="D37" s="1" t="s">
        <v>34</v>
      </c>
      <c r="E37" s="30">
        <v>5</v>
      </c>
      <c r="F37" s="43">
        <v>5</v>
      </c>
      <c r="G37" s="1">
        <v>5</v>
      </c>
      <c r="H37" s="1">
        <v>2</v>
      </c>
      <c r="I37" s="2">
        <v>2</v>
      </c>
      <c r="J37" s="2">
        <v>2</v>
      </c>
      <c r="K37" s="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12">
        <v>2</v>
      </c>
      <c r="R37" s="30">
        <v>2</v>
      </c>
      <c r="S37" s="30">
        <v>1</v>
      </c>
      <c r="T37" s="30">
        <v>1</v>
      </c>
      <c r="U37" s="12">
        <v>1</v>
      </c>
      <c r="V37" s="75"/>
      <c r="W37" s="14"/>
      <c r="X37" s="30">
        <v>3</v>
      </c>
      <c r="Y37" s="12">
        <v>3</v>
      </c>
      <c r="Z37" s="2">
        <v>3</v>
      </c>
      <c r="AA37" s="2">
        <v>3</v>
      </c>
      <c r="AB37" s="2">
        <v>3</v>
      </c>
      <c r="AC37" s="2">
        <v>3</v>
      </c>
      <c r="AD37" s="30">
        <v>3</v>
      </c>
      <c r="AE37" s="30">
        <v>3</v>
      </c>
      <c r="AF37" s="25"/>
      <c r="AG37" s="25"/>
      <c r="AH37" s="30">
        <v>3</v>
      </c>
      <c r="AI37" s="2">
        <v>3</v>
      </c>
      <c r="AJ37" s="2">
        <v>3</v>
      </c>
      <c r="AK37" s="30">
        <v>3</v>
      </c>
      <c r="AL37" s="2">
        <v>3</v>
      </c>
      <c r="AM37" s="2">
        <v>3</v>
      </c>
      <c r="AN37" s="30">
        <v>3</v>
      </c>
      <c r="AO37" s="30">
        <v>3</v>
      </c>
      <c r="AP37" s="30">
        <v>4</v>
      </c>
      <c r="AQ37" s="30">
        <v>4</v>
      </c>
      <c r="AR37" s="30">
        <v>4</v>
      </c>
      <c r="AS37" s="30">
        <v>4</v>
      </c>
      <c r="AT37" s="30">
        <v>4</v>
      </c>
      <c r="AU37" s="22"/>
      <c r="AV37" s="16"/>
      <c r="AW37" s="16"/>
      <c r="AX37" s="16"/>
      <c r="AY37" s="16"/>
      <c r="AZ37" s="16"/>
      <c r="BA37" s="16"/>
      <c r="BB37" s="16"/>
      <c r="BC37" s="16"/>
      <c r="BD37" s="16"/>
      <c r="BE37" s="1">
        <f t="shared" ref="BE37:BE39" si="11">SUM(E37:BD37)</f>
        <v>108</v>
      </c>
      <c r="BF37" s="27"/>
    </row>
    <row r="38" spans="1:59" ht="10.5" customHeight="1">
      <c r="A38" s="125"/>
      <c r="B38" s="100"/>
      <c r="C38" s="100"/>
      <c r="D38" s="1" t="s">
        <v>35</v>
      </c>
      <c r="E38" s="30">
        <v>3</v>
      </c>
      <c r="F38" s="60">
        <v>3</v>
      </c>
      <c r="G38" s="3">
        <v>3</v>
      </c>
      <c r="H38" s="1">
        <v>2</v>
      </c>
      <c r="I38" s="2">
        <v>2</v>
      </c>
      <c r="J38" s="2">
        <v>2</v>
      </c>
      <c r="K38" s="2">
        <v>2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30">
        <v>1</v>
      </c>
      <c r="S38" s="30">
        <v>1</v>
      </c>
      <c r="T38" s="30"/>
      <c r="U38" s="12"/>
      <c r="V38" s="75"/>
      <c r="W38" s="14"/>
      <c r="X38" s="30">
        <v>2</v>
      </c>
      <c r="Y38" s="12">
        <v>2</v>
      </c>
      <c r="Z38" s="2">
        <v>2</v>
      </c>
      <c r="AA38" s="2">
        <v>2</v>
      </c>
      <c r="AB38" s="2">
        <v>2</v>
      </c>
      <c r="AC38" s="2">
        <v>2</v>
      </c>
      <c r="AD38" s="30">
        <v>2</v>
      </c>
      <c r="AE38" s="30">
        <v>2</v>
      </c>
      <c r="AF38" s="25"/>
      <c r="AG38" s="25"/>
      <c r="AH38" s="30">
        <v>1</v>
      </c>
      <c r="AI38" s="2">
        <v>1</v>
      </c>
      <c r="AJ38" s="2">
        <v>1</v>
      </c>
      <c r="AK38" s="30">
        <v>1</v>
      </c>
      <c r="AL38" s="2">
        <v>1</v>
      </c>
      <c r="AM38" s="2">
        <v>1</v>
      </c>
      <c r="AN38" s="30">
        <v>1</v>
      </c>
      <c r="AO38" s="30">
        <v>1</v>
      </c>
      <c r="AP38" s="30">
        <v>1</v>
      </c>
      <c r="AQ38" s="30">
        <v>1</v>
      </c>
      <c r="AR38" s="30">
        <v>1</v>
      </c>
      <c r="AS38" s="30">
        <v>1</v>
      </c>
      <c r="AT38" s="30">
        <v>1</v>
      </c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"/>
      <c r="BF38" s="27">
        <v>54</v>
      </c>
      <c r="BG38" s="37"/>
    </row>
    <row r="39" spans="1:59" ht="10.5" customHeight="1">
      <c r="A39" s="125"/>
      <c r="B39" s="100" t="s">
        <v>66</v>
      </c>
      <c r="C39" s="103" t="s">
        <v>67</v>
      </c>
      <c r="D39" s="1" t="s">
        <v>34</v>
      </c>
      <c r="E39" s="30">
        <v>4</v>
      </c>
      <c r="F39" s="60">
        <v>4</v>
      </c>
      <c r="G39" s="1">
        <v>4</v>
      </c>
      <c r="H39" s="1">
        <v>4</v>
      </c>
      <c r="I39" s="2">
        <v>4</v>
      </c>
      <c r="J39" s="2">
        <v>4</v>
      </c>
      <c r="K39" s="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4</v>
      </c>
      <c r="Q39" s="12">
        <v>4</v>
      </c>
      <c r="R39" s="30">
        <v>4</v>
      </c>
      <c r="S39" s="30">
        <v>4</v>
      </c>
      <c r="T39" s="30">
        <v>4</v>
      </c>
      <c r="U39" s="12">
        <v>4</v>
      </c>
      <c r="V39" s="75"/>
      <c r="W39" s="14"/>
      <c r="X39" s="30">
        <v>2</v>
      </c>
      <c r="Y39" s="12">
        <v>2</v>
      </c>
      <c r="Z39" s="2">
        <v>2</v>
      </c>
      <c r="AA39" s="2">
        <v>2</v>
      </c>
      <c r="AB39" s="2">
        <v>2</v>
      </c>
      <c r="AC39" s="2">
        <v>2</v>
      </c>
      <c r="AD39" s="30">
        <v>2</v>
      </c>
      <c r="AE39" s="30">
        <v>2</v>
      </c>
      <c r="AF39" s="25"/>
      <c r="AG39" s="25"/>
      <c r="AH39" s="30">
        <v>3</v>
      </c>
      <c r="AI39" s="2">
        <v>3</v>
      </c>
      <c r="AJ39" s="2">
        <v>3</v>
      </c>
      <c r="AK39" s="30">
        <v>3</v>
      </c>
      <c r="AL39" s="2">
        <v>3</v>
      </c>
      <c r="AM39" s="2">
        <v>3</v>
      </c>
      <c r="AN39" s="30">
        <v>3</v>
      </c>
      <c r="AO39" s="30">
        <v>3</v>
      </c>
      <c r="AP39" s="30">
        <v>2</v>
      </c>
      <c r="AQ39" s="30">
        <v>2</v>
      </c>
      <c r="AR39" s="30">
        <v>2</v>
      </c>
      <c r="AS39" s="30">
        <v>2</v>
      </c>
      <c r="AT39" s="30">
        <v>2</v>
      </c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">
        <f t="shared" si="11"/>
        <v>118</v>
      </c>
      <c r="BF39" s="27"/>
    </row>
    <row r="40" spans="1:59" ht="10.5" customHeight="1">
      <c r="A40" s="125"/>
      <c r="B40" s="100"/>
      <c r="C40" s="101"/>
      <c r="D40" s="1" t="s">
        <v>35</v>
      </c>
      <c r="E40" s="30">
        <v>2</v>
      </c>
      <c r="F40" s="57">
        <v>2</v>
      </c>
      <c r="G40" s="3">
        <v>2</v>
      </c>
      <c r="H40" s="1">
        <v>2</v>
      </c>
      <c r="I40" s="2">
        <v>2</v>
      </c>
      <c r="J40" s="2">
        <v>2</v>
      </c>
      <c r="K40" s="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30">
        <v>2</v>
      </c>
      <c r="S40" s="30">
        <v>2</v>
      </c>
      <c r="T40" s="30">
        <v>2</v>
      </c>
      <c r="U40" s="12">
        <v>2</v>
      </c>
      <c r="V40" s="75"/>
      <c r="W40" s="14"/>
      <c r="X40" s="30">
        <v>1</v>
      </c>
      <c r="Y40" s="12">
        <v>1</v>
      </c>
      <c r="Z40" s="2">
        <v>1</v>
      </c>
      <c r="AA40" s="2">
        <v>1</v>
      </c>
      <c r="AB40" s="2">
        <v>1</v>
      </c>
      <c r="AC40" s="2">
        <v>1</v>
      </c>
      <c r="AD40" s="30">
        <v>1</v>
      </c>
      <c r="AE40" s="30">
        <v>1</v>
      </c>
      <c r="AF40" s="25"/>
      <c r="AG40" s="25"/>
      <c r="AH40" s="30">
        <v>1</v>
      </c>
      <c r="AI40" s="2">
        <v>2</v>
      </c>
      <c r="AJ40" s="2">
        <v>1</v>
      </c>
      <c r="AK40" s="30">
        <v>2</v>
      </c>
      <c r="AL40" s="2">
        <v>1</v>
      </c>
      <c r="AM40" s="2">
        <v>2</v>
      </c>
      <c r="AN40" s="30">
        <v>1</v>
      </c>
      <c r="AO40" s="30">
        <v>2</v>
      </c>
      <c r="AP40" s="30">
        <v>1</v>
      </c>
      <c r="AQ40" s="30">
        <v>1</v>
      </c>
      <c r="AR40" s="30">
        <v>1</v>
      </c>
      <c r="AS40" s="30">
        <v>1</v>
      </c>
      <c r="AT40" s="30">
        <v>1</v>
      </c>
      <c r="AU40" s="22"/>
      <c r="AV40" s="16"/>
      <c r="AW40" s="16"/>
      <c r="AX40" s="16"/>
      <c r="AY40" s="16"/>
      <c r="AZ40" s="16"/>
      <c r="BA40" s="16"/>
      <c r="BB40" s="16"/>
      <c r="BC40" s="16"/>
      <c r="BD40" s="16"/>
      <c r="BE40" s="1"/>
      <c r="BF40" s="27">
        <v>59</v>
      </c>
      <c r="BG40" s="37"/>
    </row>
    <row r="41" spans="1:59" s="49" customFormat="1" ht="10.5" customHeight="1">
      <c r="A41" s="125"/>
      <c r="B41" s="106" t="s">
        <v>68</v>
      </c>
      <c r="C41" s="128" t="s">
        <v>69</v>
      </c>
      <c r="D41" s="19" t="s">
        <v>34</v>
      </c>
      <c r="E41" s="20">
        <f>E43+E45+E47+E49</f>
        <v>3</v>
      </c>
      <c r="F41" s="20">
        <f t="shared" ref="F41:BD41" si="12">F43+F45+F47+F49</f>
        <v>3</v>
      </c>
      <c r="G41" s="20">
        <f t="shared" si="12"/>
        <v>3</v>
      </c>
      <c r="H41" s="20">
        <f t="shared" si="12"/>
        <v>2</v>
      </c>
      <c r="I41" s="20">
        <f t="shared" si="12"/>
        <v>2</v>
      </c>
      <c r="J41" s="20">
        <f t="shared" si="12"/>
        <v>2</v>
      </c>
      <c r="K41" s="20">
        <f t="shared" si="12"/>
        <v>2</v>
      </c>
      <c r="L41" s="20">
        <f t="shared" si="12"/>
        <v>2</v>
      </c>
      <c r="M41" s="20">
        <f t="shared" si="12"/>
        <v>2</v>
      </c>
      <c r="N41" s="20">
        <f t="shared" si="12"/>
        <v>2</v>
      </c>
      <c r="O41" s="20">
        <f t="shared" si="12"/>
        <v>2</v>
      </c>
      <c r="P41" s="20">
        <f t="shared" si="12"/>
        <v>2</v>
      </c>
      <c r="Q41" s="20">
        <f t="shared" si="12"/>
        <v>2</v>
      </c>
      <c r="R41" s="20">
        <f t="shared" si="12"/>
        <v>2</v>
      </c>
      <c r="S41" s="20">
        <f t="shared" si="12"/>
        <v>2</v>
      </c>
      <c r="T41" s="20">
        <f t="shared" si="12"/>
        <v>2</v>
      </c>
      <c r="U41" s="20">
        <f t="shared" si="12"/>
        <v>1</v>
      </c>
      <c r="V41" s="1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>
        <f t="shared" si="12"/>
        <v>0</v>
      </c>
      <c r="AW41" s="20">
        <f t="shared" si="12"/>
        <v>0</v>
      </c>
      <c r="AX41" s="20">
        <f t="shared" si="12"/>
        <v>0</v>
      </c>
      <c r="AY41" s="20">
        <f t="shared" si="12"/>
        <v>0</v>
      </c>
      <c r="AZ41" s="20">
        <f t="shared" si="12"/>
        <v>0</v>
      </c>
      <c r="BA41" s="20">
        <f t="shared" si="12"/>
        <v>0</v>
      </c>
      <c r="BB41" s="20">
        <f t="shared" si="12"/>
        <v>0</v>
      </c>
      <c r="BC41" s="20">
        <f t="shared" si="12"/>
        <v>0</v>
      </c>
      <c r="BD41" s="20">
        <f t="shared" si="12"/>
        <v>0</v>
      </c>
      <c r="BE41" s="20">
        <f>SUM(E41:BD41)</f>
        <v>36</v>
      </c>
      <c r="BF41" s="20"/>
      <c r="BG41" s="48"/>
    </row>
    <row r="42" spans="1:59" s="49" customFormat="1" ht="10.5" customHeight="1">
      <c r="A42" s="125"/>
      <c r="B42" s="107"/>
      <c r="C42" s="129"/>
      <c r="D42" s="19" t="s">
        <v>35</v>
      </c>
      <c r="E42" s="20">
        <f>E46</f>
        <v>2</v>
      </c>
      <c r="F42" s="20">
        <f t="shared" ref="F42:U42" si="13">F46</f>
        <v>2</v>
      </c>
      <c r="G42" s="20">
        <f t="shared" si="13"/>
        <v>2</v>
      </c>
      <c r="H42" s="20">
        <f t="shared" si="13"/>
        <v>1</v>
      </c>
      <c r="I42" s="20">
        <f t="shared" si="13"/>
        <v>1</v>
      </c>
      <c r="J42" s="20">
        <f t="shared" si="13"/>
        <v>1</v>
      </c>
      <c r="K42" s="20">
        <f t="shared" si="13"/>
        <v>1</v>
      </c>
      <c r="L42" s="20">
        <f t="shared" si="13"/>
        <v>1</v>
      </c>
      <c r="M42" s="20">
        <f t="shared" si="13"/>
        <v>1</v>
      </c>
      <c r="N42" s="20">
        <f t="shared" si="13"/>
        <v>1</v>
      </c>
      <c r="O42" s="20">
        <f t="shared" si="13"/>
        <v>1</v>
      </c>
      <c r="P42" s="20">
        <f t="shared" si="13"/>
        <v>1</v>
      </c>
      <c r="Q42" s="20">
        <f t="shared" si="13"/>
        <v>1</v>
      </c>
      <c r="R42" s="20">
        <f t="shared" si="13"/>
        <v>1</v>
      </c>
      <c r="S42" s="20">
        <f t="shared" si="13"/>
        <v>1</v>
      </c>
      <c r="T42" s="20">
        <f t="shared" si="13"/>
        <v>0</v>
      </c>
      <c r="U42" s="20">
        <f t="shared" si="13"/>
        <v>0</v>
      </c>
      <c r="V42" s="18"/>
      <c r="W42" s="20"/>
      <c r="X42" s="20"/>
      <c r="Y42" s="5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54">
        <f>SUM(E42:BE42)</f>
        <v>18</v>
      </c>
      <c r="BG42" s="48"/>
    </row>
    <row r="43" spans="1:59" ht="10.5" customHeight="1">
      <c r="A43" s="125"/>
      <c r="B43" s="104" t="s">
        <v>70</v>
      </c>
      <c r="C43" s="108" t="s">
        <v>71</v>
      </c>
      <c r="D43" s="1" t="s">
        <v>34</v>
      </c>
      <c r="E43" s="30"/>
      <c r="F43" s="85"/>
      <c r="G43" s="3"/>
      <c r="H43" s="1"/>
      <c r="I43" s="2"/>
      <c r="J43" s="2"/>
      <c r="K43" s="2"/>
      <c r="L43" s="12"/>
      <c r="M43" s="12"/>
      <c r="N43" s="12"/>
      <c r="O43" s="12"/>
      <c r="P43" s="12"/>
      <c r="Q43" s="12"/>
      <c r="R43" s="30"/>
      <c r="S43" s="30"/>
      <c r="T43" s="30"/>
      <c r="U43" s="12"/>
      <c r="V43" s="75"/>
      <c r="W43" s="75"/>
      <c r="X43" s="30"/>
      <c r="Y43" s="12"/>
      <c r="Z43" s="2"/>
      <c r="AA43" s="2"/>
      <c r="AB43" s="2"/>
      <c r="AC43" s="2"/>
      <c r="AD43" s="30"/>
      <c r="AE43" s="30"/>
      <c r="AF43" s="25"/>
      <c r="AG43" s="25"/>
      <c r="AH43" s="30"/>
      <c r="AI43" s="30"/>
      <c r="AJ43" s="30"/>
      <c r="AK43" s="30"/>
      <c r="AL43" s="2"/>
      <c r="AM43" s="2"/>
      <c r="AN43" s="30"/>
      <c r="AO43" s="30"/>
      <c r="AP43" s="30"/>
      <c r="AQ43" s="30"/>
      <c r="AR43" s="30"/>
      <c r="AS43" s="30"/>
      <c r="AT43" s="30"/>
      <c r="AU43" s="22"/>
      <c r="AV43" s="16"/>
      <c r="AW43" s="16"/>
      <c r="AX43" s="16"/>
      <c r="AY43" s="16"/>
      <c r="AZ43" s="16"/>
      <c r="BA43" s="16"/>
      <c r="BB43" s="16"/>
      <c r="BC43" s="16"/>
      <c r="BD43" s="16"/>
      <c r="BE43" s="1"/>
      <c r="BF43" s="27"/>
      <c r="BG43" s="37"/>
    </row>
    <row r="44" spans="1:59" ht="10.5" customHeight="1">
      <c r="A44" s="125"/>
      <c r="B44" s="105"/>
      <c r="C44" s="109"/>
      <c r="D44" s="1" t="s">
        <v>35</v>
      </c>
      <c r="E44" s="30"/>
      <c r="F44" s="85"/>
      <c r="G44" s="3"/>
      <c r="H44" s="1"/>
      <c r="I44" s="2"/>
      <c r="J44" s="2"/>
      <c r="K44" s="2"/>
      <c r="L44" s="12"/>
      <c r="M44" s="12"/>
      <c r="N44" s="12"/>
      <c r="O44" s="12"/>
      <c r="P44" s="12"/>
      <c r="Q44" s="12"/>
      <c r="R44" s="30"/>
      <c r="S44" s="30"/>
      <c r="T44" s="30"/>
      <c r="U44" s="12"/>
      <c r="V44" s="75"/>
      <c r="W44" s="75"/>
      <c r="X44" s="30"/>
      <c r="Y44" s="12"/>
      <c r="Z44" s="2"/>
      <c r="AA44" s="2"/>
      <c r="AB44" s="2"/>
      <c r="AC44" s="2"/>
      <c r="AD44" s="30"/>
      <c r="AE44" s="30"/>
      <c r="AF44" s="25"/>
      <c r="AG44" s="25"/>
      <c r="AH44" s="30"/>
      <c r="AI44" s="30"/>
      <c r="AJ44" s="30"/>
      <c r="AK44" s="30"/>
      <c r="AL44" s="2"/>
      <c r="AM44" s="2"/>
      <c r="AN44" s="30"/>
      <c r="AO44" s="30"/>
      <c r="AP44" s="30"/>
      <c r="AQ44" s="30"/>
      <c r="AR44" s="30"/>
      <c r="AS44" s="30"/>
      <c r="AT44" s="30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"/>
      <c r="BF44" s="27"/>
      <c r="BG44" s="37"/>
    </row>
    <row r="45" spans="1:59" ht="10.5" customHeight="1">
      <c r="A45" s="125"/>
      <c r="B45" s="104" t="s">
        <v>72</v>
      </c>
      <c r="C45" s="108" t="s">
        <v>73</v>
      </c>
      <c r="D45" s="1" t="s">
        <v>34</v>
      </c>
      <c r="E45" s="30">
        <v>3</v>
      </c>
      <c r="F45" s="57">
        <v>3</v>
      </c>
      <c r="G45" s="3">
        <v>3</v>
      </c>
      <c r="H45" s="1">
        <v>2</v>
      </c>
      <c r="I45" s="2">
        <v>2</v>
      </c>
      <c r="J45" s="2">
        <v>2</v>
      </c>
      <c r="K45" s="2">
        <v>2</v>
      </c>
      <c r="L45" s="12">
        <v>2</v>
      </c>
      <c r="M45" s="12">
        <v>2</v>
      </c>
      <c r="N45" s="12">
        <v>2</v>
      </c>
      <c r="O45" s="12">
        <v>2</v>
      </c>
      <c r="P45" s="12">
        <v>2</v>
      </c>
      <c r="Q45" s="12">
        <v>2</v>
      </c>
      <c r="R45" s="30">
        <v>2</v>
      </c>
      <c r="S45" s="30">
        <v>2</v>
      </c>
      <c r="T45" s="30">
        <v>2</v>
      </c>
      <c r="U45" s="12">
        <v>1</v>
      </c>
      <c r="V45" s="75"/>
      <c r="W45" s="75"/>
      <c r="X45" s="30"/>
      <c r="Y45" s="12"/>
      <c r="Z45" s="2"/>
      <c r="AA45" s="2"/>
      <c r="AB45" s="2"/>
      <c r="AC45" s="2"/>
      <c r="AD45" s="30"/>
      <c r="AE45" s="30"/>
      <c r="AF45" s="25"/>
      <c r="AG45" s="25"/>
      <c r="AH45" s="30"/>
      <c r="AI45" s="30"/>
      <c r="AJ45" s="30"/>
      <c r="AK45" s="30"/>
      <c r="AL45" s="2"/>
      <c r="AM45" s="2"/>
      <c r="AN45" s="30"/>
      <c r="AO45" s="30"/>
      <c r="AP45" s="30"/>
      <c r="AQ45" s="30"/>
      <c r="AR45" s="39"/>
      <c r="AS45" s="30"/>
      <c r="AT45" s="40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">
        <f>SUM(E45:BD45)</f>
        <v>36</v>
      </c>
      <c r="BF45" s="27"/>
      <c r="BG45" s="37"/>
    </row>
    <row r="46" spans="1:59" ht="10.5" customHeight="1">
      <c r="A46" s="125"/>
      <c r="B46" s="105"/>
      <c r="C46" s="112"/>
      <c r="D46" s="1" t="s">
        <v>35</v>
      </c>
      <c r="E46" s="30">
        <v>2</v>
      </c>
      <c r="F46" s="57">
        <v>2</v>
      </c>
      <c r="G46" s="3">
        <v>2</v>
      </c>
      <c r="H46" s="1">
        <v>1</v>
      </c>
      <c r="I46" s="2">
        <v>1</v>
      </c>
      <c r="J46" s="2">
        <v>1</v>
      </c>
      <c r="K46" s="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30">
        <v>1</v>
      </c>
      <c r="S46" s="30">
        <v>1</v>
      </c>
      <c r="T46" s="30"/>
      <c r="U46" s="12"/>
      <c r="V46" s="75"/>
      <c r="W46" s="75"/>
      <c r="X46" s="30"/>
      <c r="Y46" s="12"/>
      <c r="Z46" s="2"/>
      <c r="AA46" s="2"/>
      <c r="AB46" s="2"/>
      <c r="AC46" s="2"/>
      <c r="AD46" s="30"/>
      <c r="AE46" s="30"/>
      <c r="AF46" s="25"/>
      <c r="AG46" s="25"/>
      <c r="AH46" s="30"/>
      <c r="AI46" s="30"/>
      <c r="AJ46" s="30"/>
      <c r="AK46" s="30"/>
      <c r="AL46" s="2"/>
      <c r="AM46" s="2"/>
      <c r="AN46" s="30"/>
      <c r="AO46" s="30"/>
      <c r="AP46" s="30"/>
      <c r="AQ46" s="30"/>
      <c r="AR46" s="39"/>
      <c r="AS46" s="30"/>
      <c r="AT46" s="40"/>
      <c r="AU46" s="22"/>
      <c r="AV46" s="16"/>
      <c r="AW46" s="16"/>
      <c r="AX46" s="16"/>
      <c r="AY46" s="16"/>
      <c r="AZ46" s="16"/>
      <c r="BA46" s="16"/>
      <c r="BB46" s="16"/>
      <c r="BC46" s="16"/>
      <c r="BD46" s="16"/>
      <c r="BE46" s="1"/>
      <c r="BF46" s="27">
        <v>18</v>
      </c>
      <c r="BG46" s="37"/>
    </row>
    <row r="47" spans="1:59" ht="10.5" customHeight="1">
      <c r="A47" s="125"/>
      <c r="B47" s="104" t="s">
        <v>74</v>
      </c>
      <c r="C47" s="108" t="s">
        <v>75</v>
      </c>
      <c r="D47" s="1" t="s">
        <v>34</v>
      </c>
      <c r="E47" s="30"/>
      <c r="F47" s="1"/>
      <c r="G47" s="1"/>
      <c r="H47" s="1"/>
      <c r="I47" s="2"/>
      <c r="J47" s="2"/>
      <c r="K47" s="2"/>
      <c r="L47" s="12"/>
      <c r="M47" s="12"/>
      <c r="N47" s="12"/>
      <c r="O47" s="12"/>
      <c r="P47" s="12"/>
      <c r="Q47" s="12"/>
      <c r="R47" s="30"/>
      <c r="S47" s="30"/>
      <c r="T47" s="30"/>
      <c r="U47" s="30"/>
      <c r="V47" s="75"/>
      <c r="W47" s="75"/>
      <c r="X47" s="30"/>
      <c r="Y47" s="30"/>
      <c r="Z47" s="30"/>
      <c r="AA47" s="30"/>
      <c r="AB47" s="30"/>
      <c r="AC47" s="30"/>
      <c r="AD47" s="30"/>
      <c r="AE47" s="30"/>
      <c r="AF47" s="25"/>
      <c r="AG47" s="25"/>
      <c r="AH47" s="30"/>
      <c r="AI47" s="30"/>
      <c r="AJ47" s="30"/>
      <c r="AK47" s="12"/>
      <c r="AL47" s="30"/>
      <c r="AM47" s="30"/>
      <c r="AN47" s="30"/>
      <c r="AO47" s="30"/>
      <c r="AP47" s="30"/>
      <c r="AQ47" s="30"/>
      <c r="AR47" s="39"/>
      <c r="AS47" s="30"/>
      <c r="AT47" s="40"/>
      <c r="AU47" s="22"/>
      <c r="AV47" s="16"/>
      <c r="AW47" s="16"/>
      <c r="AX47" s="16"/>
      <c r="AY47" s="16"/>
      <c r="AZ47" s="17"/>
      <c r="BA47" s="17"/>
      <c r="BB47" s="17"/>
      <c r="BC47" s="17"/>
      <c r="BD47" s="17"/>
      <c r="BE47" s="1"/>
      <c r="BF47" s="12"/>
    </row>
    <row r="48" spans="1:59" ht="10.5" customHeight="1">
      <c r="A48" s="125"/>
      <c r="B48" s="105"/>
      <c r="C48" s="109"/>
      <c r="D48" s="1" t="s">
        <v>35</v>
      </c>
      <c r="E48" s="30"/>
      <c r="F48" s="1"/>
      <c r="G48" s="1"/>
      <c r="H48" s="1"/>
      <c r="I48" s="2"/>
      <c r="J48" s="2"/>
      <c r="K48" s="2"/>
      <c r="L48" s="12"/>
      <c r="M48" s="12"/>
      <c r="N48" s="12"/>
      <c r="O48" s="12"/>
      <c r="P48" s="12"/>
      <c r="Q48" s="12"/>
      <c r="R48" s="30"/>
      <c r="S48" s="30"/>
      <c r="T48" s="30"/>
      <c r="U48" s="30"/>
      <c r="V48" s="75"/>
      <c r="W48" s="75"/>
      <c r="X48" s="30"/>
      <c r="Y48" s="30"/>
      <c r="Z48" s="30"/>
      <c r="AA48" s="30"/>
      <c r="AB48" s="30"/>
      <c r="AC48" s="30"/>
      <c r="AD48" s="30"/>
      <c r="AE48" s="30"/>
      <c r="AF48" s="25"/>
      <c r="AG48" s="25"/>
      <c r="AH48" s="30"/>
      <c r="AI48" s="30"/>
      <c r="AJ48" s="30"/>
      <c r="AK48" s="12"/>
      <c r="AL48" s="30"/>
      <c r="AM48" s="30"/>
      <c r="AN48" s="30"/>
      <c r="AO48" s="30"/>
      <c r="AP48" s="30"/>
      <c r="AQ48" s="30"/>
      <c r="AR48" s="39"/>
      <c r="AS48" s="30"/>
      <c r="AT48" s="40"/>
      <c r="AU48" s="22"/>
      <c r="AV48" s="16"/>
      <c r="AW48" s="16"/>
      <c r="AX48" s="16"/>
      <c r="AY48" s="16"/>
      <c r="AZ48" s="17"/>
      <c r="BA48" s="17"/>
      <c r="BB48" s="17"/>
      <c r="BC48" s="17"/>
      <c r="BD48" s="17"/>
      <c r="BE48" s="1"/>
      <c r="BF48" s="12"/>
    </row>
    <row r="49" spans="1:59" ht="10.5" customHeight="1">
      <c r="A49" s="125"/>
      <c r="B49" s="104" t="s">
        <v>76</v>
      </c>
      <c r="C49" s="108" t="s">
        <v>77</v>
      </c>
      <c r="D49" s="1" t="s">
        <v>34</v>
      </c>
      <c r="E49" s="30"/>
      <c r="F49" s="1"/>
      <c r="G49" s="1"/>
      <c r="H49" s="1"/>
      <c r="I49" s="2"/>
      <c r="J49" s="2"/>
      <c r="K49" s="2"/>
      <c r="L49" s="12"/>
      <c r="M49" s="12"/>
      <c r="N49" s="12"/>
      <c r="O49" s="12"/>
      <c r="P49" s="12"/>
      <c r="Q49" s="12"/>
      <c r="R49" s="30"/>
      <c r="S49" s="30"/>
      <c r="T49" s="30"/>
      <c r="U49" s="30"/>
      <c r="V49" s="75"/>
      <c r="W49" s="75"/>
      <c r="X49" s="30"/>
      <c r="Y49" s="30"/>
      <c r="Z49" s="30"/>
      <c r="AA49" s="30"/>
      <c r="AB49" s="30"/>
      <c r="AC49" s="30"/>
      <c r="AD49" s="30"/>
      <c r="AE49" s="30"/>
      <c r="AF49" s="25"/>
      <c r="AG49" s="25"/>
      <c r="AH49" s="30"/>
      <c r="AI49" s="30"/>
      <c r="AJ49" s="30"/>
      <c r="AK49" s="12"/>
      <c r="AL49" s="30"/>
      <c r="AM49" s="30"/>
      <c r="AN49" s="30"/>
      <c r="AO49" s="30"/>
      <c r="AP49" s="30"/>
      <c r="AQ49" s="30"/>
      <c r="AR49" s="39"/>
      <c r="AS49" s="30"/>
      <c r="AT49" s="40"/>
      <c r="AU49" s="22"/>
      <c r="AV49" s="16"/>
      <c r="AW49" s="16"/>
      <c r="AX49" s="16"/>
      <c r="AY49" s="16"/>
      <c r="AZ49" s="17"/>
      <c r="BA49" s="17"/>
      <c r="BB49" s="17"/>
      <c r="BC49" s="17"/>
      <c r="BD49" s="17"/>
      <c r="BE49" s="1"/>
      <c r="BF49" s="12"/>
    </row>
    <row r="50" spans="1:59" ht="10.5" customHeight="1">
      <c r="A50" s="125"/>
      <c r="B50" s="105"/>
      <c r="C50" s="109"/>
      <c r="D50" s="1" t="s">
        <v>35</v>
      </c>
      <c r="E50" s="30"/>
      <c r="F50" s="1"/>
      <c r="G50" s="1"/>
      <c r="H50" s="1"/>
      <c r="I50" s="2"/>
      <c r="J50" s="2"/>
      <c r="K50" s="2"/>
      <c r="L50" s="12"/>
      <c r="M50" s="12"/>
      <c r="N50" s="12"/>
      <c r="O50" s="12"/>
      <c r="P50" s="12"/>
      <c r="Q50" s="12"/>
      <c r="R50" s="30"/>
      <c r="S50" s="30"/>
      <c r="T50" s="30"/>
      <c r="U50" s="30"/>
      <c r="V50" s="75"/>
      <c r="W50" s="75"/>
      <c r="X50" s="30"/>
      <c r="Y50" s="30"/>
      <c r="Z50" s="30"/>
      <c r="AA50" s="30"/>
      <c r="AB50" s="30"/>
      <c r="AC50" s="30"/>
      <c r="AD50" s="30"/>
      <c r="AE50" s="30"/>
      <c r="AF50" s="25"/>
      <c r="AG50" s="25"/>
      <c r="AH50" s="30"/>
      <c r="AI50" s="30"/>
      <c r="AJ50" s="30"/>
      <c r="AK50" s="12"/>
      <c r="AL50" s="30"/>
      <c r="AM50" s="30"/>
      <c r="AN50" s="30"/>
      <c r="AO50" s="30"/>
      <c r="AP50" s="30"/>
      <c r="AQ50" s="30"/>
      <c r="AR50" s="39"/>
      <c r="AS50" s="30"/>
      <c r="AT50" s="40"/>
      <c r="AU50" s="22"/>
      <c r="AV50" s="16"/>
      <c r="AW50" s="16"/>
      <c r="AX50" s="16"/>
      <c r="AY50" s="16"/>
      <c r="AZ50" s="17"/>
      <c r="BA50" s="17"/>
      <c r="BB50" s="17"/>
      <c r="BC50" s="17"/>
      <c r="BD50" s="17"/>
      <c r="BE50" s="1"/>
      <c r="BF50" s="12"/>
    </row>
    <row r="51" spans="1:59" ht="10.5" customHeight="1">
      <c r="A51" s="125"/>
      <c r="B51" s="95" t="s">
        <v>78</v>
      </c>
      <c r="C51" s="95" t="s">
        <v>79</v>
      </c>
      <c r="D51" s="5" t="s">
        <v>34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f t="shared" ref="AH51:AT51" si="14">AH53+AH55+AH57+AH59</f>
        <v>4</v>
      </c>
      <c r="AI51" s="5">
        <f t="shared" si="14"/>
        <v>4</v>
      </c>
      <c r="AJ51" s="5">
        <f t="shared" si="14"/>
        <v>4</v>
      </c>
      <c r="AK51" s="5">
        <f t="shared" si="14"/>
        <v>4</v>
      </c>
      <c r="AL51" s="5">
        <f t="shared" si="14"/>
        <v>3</v>
      </c>
      <c r="AM51" s="5">
        <f t="shared" si="14"/>
        <v>3</v>
      </c>
      <c r="AN51" s="5">
        <f t="shared" si="14"/>
        <v>3</v>
      </c>
      <c r="AO51" s="5">
        <f t="shared" si="14"/>
        <v>3</v>
      </c>
      <c r="AP51" s="5">
        <f t="shared" si="14"/>
        <v>3</v>
      </c>
      <c r="AQ51" s="5">
        <f t="shared" si="14"/>
        <v>3</v>
      </c>
      <c r="AR51" s="5">
        <f t="shared" si="14"/>
        <v>3</v>
      </c>
      <c r="AS51" s="5">
        <f t="shared" si="14"/>
        <v>6</v>
      </c>
      <c r="AT51" s="5">
        <f t="shared" si="14"/>
        <v>5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f>SUM(E51:BD51)</f>
        <v>48</v>
      </c>
      <c r="BF51" s="20"/>
    </row>
    <row r="52" spans="1:59" ht="10.5" customHeight="1">
      <c r="A52" s="125"/>
      <c r="B52" s="138"/>
      <c r="C52" s="138"/>
      <c r="D52" s="5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f t="shared" ref="AH52:AT52" si="15">AH54+AH56+AH58+AH60</f>
        <v>2</v>
      </c>
      <c r="AI52" s="5">
        <f t="shared" si="15"/>
        <v>2</v>
      </c>
      <c r="AJ52" s="5">
        <f t="shared" si="15"/>
        <v>2</v>
      </c>
      <c r="AK52" s="5">
        <f t="shared" si="15"/>
        <v>2</v>
      </c>
      <c r="AL52" s="5">
        <f t="shared" si="15"/>
        <v>1</v>
      </c>
      <c r="AM52" s="5">
        <f t="shared" si="15"/>
        <v>1</v>
      </c>
      <c r="AN52" s="5">
        <f t="shared" si="15"/>
        <v>1</v>
      </c>
      <c r="AO52" s="5">
        <f t="shared" si="15"/>
        <v>1</v>
      </c>
      <c r="AP52" s="5">
        <f t="shared" si="15"/>
        <v>2</v>
      </c>
      <c r="AQ52" s="5">
        <f t="shared" si="15"/>
        <v>2</v>
      </c>
      <c r="AR52" s="5">
        <f t="shared" si="15"/>
        <v>2</v>
      </c>
      <c r="AS52" s="5">
        <f t="shared" si="15"/>
        <v>3</v>
      </c>
      <c r="AT52" s="5">
        <f t="shared" si="15"/>
        <v>3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20">
        <f>SUM(E52:BE52)</f>
        <v>24</v>
      </c>
    </row>
    <row r="53" spans="1:59" ht="10.5" customHeight="1">
      <c r="A53" s="125"/>
      <c r="B53" s="100" t="s">
        <v>80</v>
      </c>
      <c r="C53" s="100" t="s">
        <v>81</v>
      </c>
      <c r="D53" s="1" t="s">
        <v>34</v>
      </c>
      <c r="E53" s="30"/>
      <c r="F53" s="1"/>
      <c r="G53" s="1"/>
      <c r="H53" s="1"/>
      <c r="I53" s="2"/>
      <c r="J53" s="2"/>
      <c r="K53" s="2"/>
      <c r="L53" s="12"/>
      <c r="M53" s="12"/>
      <c r="N53" s="12"/>
      <c r="O53" s="12"/>
      <c r="P53" s="12"/>
      <c r="Q53" s="12"/>
      <c r="R53" s="30"/>
      <c r="S53" s="30"/>
      <c r="T53" s="30"/>
      <c r="U53" s="30"/>
      <c r="V53" s="75"/>
      <c r="W53" s="13"/>
      <c r="X53" s="30"/>
      <c r="Y53" s="30"/>
      <c r="Z53" s="30"/>
      <c r="AA53" s="30"/>
      <c r="AB53" s="30"/>
      <c r="AC53" s="30"/>
      <c r="AD53" s="30"/>
      <c r="AE53" s="30"/>
      <c r="AF53" s="25"/>
      <c r="AG53" s="25"/>
      <c r="AH53" s="30"/>
      <c r="AI53" s="30"/>
      <c r="AJ53" s="30"/>
      <c r="AK53" s="12"/>
      <c r="AL53" s="30"/>
      <c r="AM53" s="30"/>
      <c r="AN53" s="30"/>
      <c r="AO53" s="30"/>
      <c r="AP53" s="30"/>
      <c r="AQ53" s="30"/>
      <c r="AR53" s="39"/>
      <c r="AS53" s="30"/>
      <c r="AT53" s="40"/>
      <c r="AU53" s="22"/>
      <c r="AV53" s="16"/>
      <c r="AW53" s="16"/>
      <c r="AX53" s="16"/>
      <c r="AY53" s="16"/>
      <c r="AZ53" s="16"/>
      <c r="BA53" s="17"/>
      <c r="BB53" s="17"/>
      <c r="BC53" s="17"/>
      <c r="BD53" s="17"/>
      <c r="BE53" s="1"/>
      <c r="BF53" s="12"/>
    </row>
    <row r="54" spans="1:59" ht="10.5" customHeight="1">
      <c r="A54" s="125"/>
      <c r="B54" s="100"/>
      <c r="C54" s="100"/>
      <c r="D54" s="1" t="s">
        <v>35</v>
      </c>
      <c r="E54" s="30"/>
      <c r="F54" s="1"/>
      <c r="G54" s="1"/>
      <c r="H54" s="1"/>
      <c r="I54" s="2"/>
      <c r="J54" s="2"/>
      <c r="K54" s="2"/>
      <c r="L54" s="12"/>
      <c r="M54" s="12"/>
      <c r="N54" s="12"/>
      <c r="O54" s="12"/>
      <c r="P54" s="12"/>
      <c r="Q54" s="12"/>
      <c r="R54" s="30"/>
      <c r="S54" s="30"/>
      <c r="T54" s="30"/>
      <c r="U54" s="30"/>
      <c r="V54" s="75"/>
      <c r="W54" s="13"/>
      <c r="X54" s="30"/>
      <c r="Y54" s="30"/>
      <c r="Z54" s="30"/>
      <c r="AA54" s="30"/>
      <c r="AB54" s="30"/>
      <c r="AC54" s="30"/>
      <c r="AD54" s="30"/>
      <c r="AE54" s="30"/>
      <c r="AF54" s="25"/>
      <c r="AG54" s="25"/>
      <c r="AH54" s="30"/>
      <c r="AI54" s="30"/>
      <c r="AJ54" s="30"/>
      <c r="AK54" s="12"/>
      <c r="AL54" s="30"/>
      <c r="AM54" s="30"/>
      <c r="AN54" s="30"/>
      <c r="AO54" s="30"/>
      <c r="AP54" s="30"/>
      <c r="AQ54" s="30"/>
      <c r="AR54" s="39"/>
      <c r="AS54" s="30"/>
      <c r="AT54" s="40"/>
      <c r="AU54" s="22"/>
      <c r="AV54" s="16"/>
      <c r="AW54" s="16"/>
      <c r="AX54" s="16"/>
      <c r="AY54" s="16"/>
      <c r="AZ54" s="16"/>
      <c r="BA54" s="17"/>
      <c r="BB54" s="17"/>
      <c r="BC54" s="17"/>
      <c r="BD54" s="17"/>
      <c r="BE54" s="1"/>
      <c r="BF54" s="12"/>
    </row>
    <row r="55" spans="1:59" ht="10.5" customHeight="1">
      <c r="A55" s="125"/>
      <c r="B55" s="104" t="s">
        <v>82</v>
      </c>
      <c r="C55" s="104" t="s">
        <v>83</v>
      </c>
      <c r="D55" s="1" t="s">
        <v>34</v>
      </c>
      <c r="E55" s="30"/>
      <c r="F55" s="1"/>
      <c r="G55" s="1"/>
      <c r="H55" s="1"/>
      <c r="I55" s="2"/>
      <c r="J55" s="2"/>
      <c r="K55" s="2"/>
      <c r="L55" s="12"/>
      <c r="M55" s="12"/>
      <c r="N55" s="12"/>
      <c r="O55" s="12"/>
      <c r="P55" s="12"/>
      <c r="Q55" s="12"/>
      <c r="R55" s="30"/>
      <c r="S55" s="30"/>
      <c r="T55" s="12"/>
      <c r="U55" s="12"/>
      <c r="V55" s="75"/>
      <c r="W55" s="14"/>
      <c r="X55" s="30"/>
      <c r="Y55" s="30"/>
      <c r="Z55" s="30"/>
      <c r="AA55" s="30"/>
      <c r="AB55" s="30"/>
      <c r="AC55" s="30"/>
      <c r="AD55" s="30"/>
      <c r="AE55" s="30"/>
      <c r="AF55" s="25"/>
      <c r="AG55" s="25"/>
      <c r="AH55" s="30"/>
      <c r="AI55" s="30"/>
      <c r="AJ55" s="30"/>
      <c r="AK55" s="30"/>
      <c r="AL55" s="12"/>
      <c r="AM55" s="30"/>
      <c r="AN55" s="30"/>
      <c r="AO55" s="30"/>
      <c r="AP55" s="30"/>
      <c r="AQ55" s="30"/>
      <c r="AR55" s="30"/>
      <c r="AS55" s="30"/>
      <c r="AT55" s="30"/>
      <c r="AU55" s="22"/>
      <c r="AV55" s="16"/>
      <c r="AW55" s="16"/>
      <c r="AX55" s="16"/>
      <c r="AY55" s="16"/>
      <c r="AZ55" s="16"/>
      <c r="BA55" s="17"/>
      <c r="BB55" s="17"/>
      <c r="BC55" s="17"/>
      <c r="BD55" s="17"/>
      <c r="BE55" s="1"/>
      <c r="BF55" s="27"/>
    </row>
    <row r="56" spans="1:59" ht="10.5" customHeight="1">
      <c r="A56" s="125"/>
      <c r="B56" s="105"/>
      <c r="C56" s="105"/>
      <c r="D56" s="1" t="s">
        <v>35</v>
      </c>
      <c r="E56" s="30"/>
      <c r="F56" s="1"/>
      <c r="G56" s="1"/>
      <c r="H56" s="1"/>
      <c r="I56" s="2"/>
      <c r="J56" s="2"/>
      <c r="K56" s="2"/>
      <c r="L56" s="12"/>
      <c r="M56" s="12"/>
      <c r="N56" s="12"/>
      <c r="O56" s="12"/>
      <c r="P56" s="12"/>
      <c r="Q56" s="12"/>
      <c r="R56" s="30"/>
      <c r="S56" s="30"/>
      <c r="T56" s="12"/>
      <c r="U56" s="12"/>
      <c r="V56" s="75"/>
      <c r="W56" s="14"/>
      <c r="X56" s="30"/>
      <c r="Y56" s="30"/>
      <c r="Z56" s="30"/>
      <c r="AA56" s="30"/>
      <c r="AB56" s="30"/>
      <c r="AC56" s="30"/>
      <c r="AD56" s="30"/>
      <c r="AE56" s="30"/>
      <c r="AF56" s="25"/>
      <c r="AG56" s="25"/>
      <c r="AH56" s="30"/>
      <c r="AI56" s="30"/>
      <c r="AJ56" s="30"/>
      <c r="AK56" s="30"/>
      <c r="AL56" s="12"/>
      <c r="AM56" s="30"/>
      <c r="AN56" s="30"/>
      <c r="AO56" s="30"/>
      <c r="AP56" s="30"/>
      <c r="AQ56" s="30"/>
      <c r="AR56" s="30"/>
      <c r="AS56" s="30"/>
      <c r="AT56" s="30"/>
      <c r="AU56" s="22"/>
      <c r="AV56" s="16"/>
      <c r="AW56" s="16"/>
      <c r="AX56" s="16"/>
      <c r="AY56" s="16"/>
      <c r="AZ56" s="16"/>
      <c r="BA56" s="17"/>
      <c r="BB56" s="17"/>
      <c r="BC56" s="17"/>
      <c r="BD56" s="17"/>
      <c r="BE56" s="1"/>
      <c r="BF56" s="27"/>
      <c r="BG56" s="37"/>
    </row>
    <row r="57" spans="1:59" ht="10.5" customHeight="1">
      <c r="A57" s="125"/>
      <c r="B57" s="100" t="s">
        <v>84</v>
      </c>
      <c r="C57" s="100" t="s">
        <v>85</v>
      </c>
      <c r="D57" s="1" t="s">
        <v>34</v>
      </c>
      <c r="E57" s="30"/>
      <c r="F57" s="1"/>
      <c r="G57" s="1"/>
      <c r="H57" s="1"/>
      <c r="I57" s="2"/>
      <c r="J57" s="2"/>
      <c r="K57" s="2"/>
      <c r="L57" s="12"/>
      <c r="M57" s="12"/>
      <c r="N57" s="12"/>
      <c r="O57" s="12"/>
      <c r="P57" s="12"/>
      <c r="Q57" s="12"/>
      <c r="R57" s="30"/>
      <c r="S57" s="30"/>
      <c r="T57" s="30"/>
      <c r="U57" s="30"/>
      <c r="V57" s="75"/>
      <c r="W57" s="13"/>
      <c r="X57" s="30"/>
      <c r="Y57" s="30"/>
      <c r="Z57" s="30"/>
      <c r="AA57" s="30"/>
      <c r="AB57" s="30"/>
      <c r="AC57" s="30"/>
      <c r="AD57" s="30"/>
      <c r="AE57" s="30"/>
      <c r="AF57" s="25"/>
      <c r="AG57" s="25"/>
      <c r="AH57" s="30">
        <v>4</v>
      </c>
      <c r="AI57" s="30">
        <v>4</v>
      </c>
      <c r="AJ57" s="30">
        <v>4</v>
      </c>
      <c r="AK57" s="12">
        <v>4</v>
      </c>
      <c r="AL57" s="30">
        <v>3</v>
      </c>
      <c r="AM57" s="30">
        <v>3</v>
      </c>
      <c r="AN57" s="30">
        <v>3</v>
      </c>
      <c r="AO57" s="30">
        <v>3</v>
      </c>
      <c r="AP57" s="30">
        <v>3</v>
      </c>
      <c r="AQ57" s="30">
        <v>3</v>
      </c>
      <c r="AR57" s="39">
        <v>3</v>
      </c>
      <c r="AS57" s="30">
        <v>6</v>
      </c>
      <c r="AT57" s="40">
        <v>5</v>
      </c>
      <c r="AU57" s="22"/>
      <c r="AV57" s="16"/>
      <c r="AW57" s="16"/>
      <c r="AX57" s="16"/>
      <c r="AY57" s="16"/>
      <c r="AZ57" s="16"/>
      <c r="BA57" s="17"/>
      <c r="BB57" s="17"/>
      <c r="BC57" s="17"/>
      <c r="BD57" s="17"/>
      <c r="BE57" s="1">
        <f>SUM(AH57:BD57)</f>
        <v>48</v>
      </c>
      <c r="BF57" s="12"/>
    </row>
    <row r="58" spans="1:59" ht="10.5" customHeight="1">
      <c r="A58" s="125"/>
      <c r="B58" s="100"/>
      <c r="C58" s="101"/>
      <c r="D58" s="1" t="s">
        <v>35</v>
      </c>
      <c r="E58" s="30"/>
      <c r="F58" s="1"/>
      <c r="G58" s="1"/>
      <c r="H58" s="1"/>
      <c r="I58" s="2"/>
      <c r="J58" s="2"/>
      <c r="K58" s="2"/>
      <c r="L58" s="12"/>
      <c r="M58" s="12"/>
      <c r="N58" s="12"/>
      <c r="O58" s="12"/>
      <c r="P58" s="12"/>
      <c r="Q58" s="12"/>
      <c r="R58" s="30"/>
      <c r="S58" s="30"/>
      <c r="T58" s="30"/>
      <c r="U58" s="30"/>
      <c r="V58" s="75"/>
      <c r="W58" s="13"/>
      <c r="X58" s="30"/>
      <c r="Y58" s="30"/>
      <c r="Z58" s="30"/>
      <c r="AA58" s="30"/>
      <c r="AB58" s="30"/>
      <c r="AC58" s="30"/>
      <c r="AD58" s="30"/>
      <c r="AE58" s="30"/>
      <c r="AF58" s="25"/>
      <c r="AG58" s="25"/>
      <c r="AH58" s="30">
        <v>2</v>
      </c>
      <c r="AI58" s="30">
        <v>2</v>
      </c>
      <c r="AJ58" s="30">
        <v>2</v>
      </c>
      <c r="AK58" s="12">
        <v>2</v>
      </c>
      <c r="AL58" s="30">
        <v>1</v>
      </c>
      <c r="AM58" s="30">
        <v>1</v>
      </c>
      <c r="AN58" s="30">
        <v>1</v>
      </c>
      <c r="AO58" s="30">
        <v>1</v>
      </c>
      <c r="AP58" s="30">
        <v>2</v>
      </c>
      <c r="AQ58" s="30">
        <v>2</v>
      </c>
      <c r="AR58" s="39">
        <v>2</v>
      </c>
      <c r="AS58" s="30">
        <v>3</v>
      </c>
      <c r="AT58" s="40">
        <v>3</v>
      </c>
      <c r="AU58" s="22"/>
      <c r="AV58" s="16"/>
      <c r="AW58" s="16"/>
      <c r="AX58" s="16"/>
      <c r="AY58" s="16"/>
      <c r="AZ58" s="16"/>
      <c r="BA58" s="17"/>
      <c r="BB58" s="17"/>
      <c r="BC58" s="17"/>
      <c r="BD58" s="17"/>
      <c r="BE58" s="1"/>
      <c r="BF58" s="12">
        <v>24</v>
      </c>
    </row>
    <row r="59" spans="1:59" ht="10.5" customHeight="1">
      <c r="A59" s="125"/>
      <c r="B59" s="100" t="s">
        <v>86</v>
      </c>
      <c r="C59" s="100" t="s">
        <v>87</v>
      </c>
      <c r="D59" s="1" t="s">
        <v>34</v>
      </c>
      <c r="E59" s="30"/>
      <c r="F59" s="1"/>
      <c r="G59" s="1"/>
      <c r="H59" s="1"/>
      <c r="I59" s="2"/>
      <c r="J59" s="2"/>
      <c r="K59" s="2"/>
      <c r="L59" s="12"/>
      <c r="M59" s="12"/>
      <c r="N59" s="12"/>
      <c r="O59" s="12"/>
      <c r="P59" s="12"/>
      <c r="Q59" s="12"/>
      <c r="R59" s="30"/>
      <c r="S59" s="30"/>
      <c r="T59" s="30"/>
      <c r="U59" s="30"/>
      <c r="V59" s="75"/>
      <c r="W59" s="13"/>
      <c r="X59" s="30"/>
      <c r="Y59" s="30"/>
      <c r="Z59" s="30"/>
      <c r="AA59" s="30"/>
      <c r="AB59" s="30"/>
      <c r="AC59" s="30"/>
      <c r="AD59" s="30"/>
      <c r="AE59" s="30"/>
      <c r="AF59" s="25"/>
      <c r="AG59" s="25"/>
      <c r="AH59" s="30"/>
      <c r="AI59" s="30"/>
      <c r="AJ59" s="30"/>
      <c r="AK59" s="12"/>
      <c r="AL59" s="30"/>
      <c r="AM59" s="30"/>
      <c r="AN59" s="30"/>
      <c r="AO59" s="30"/>
      <c r="AP59" s="30"/>
      <c r="AQ59" s="30"/>
      <c r="AR59" s="39"/>
      <c r="AS59" s="30"/>
      <c r="AT59" s="40"/>
      <c r="AU59" s="22"/>
      <c r="AV59" s="16"/>
      <c r="AW59" s="16"/>
      <c r="AX59" s="16"/>
      <c r="AY59" s="16"/>
      <c r="AZ59" s="16"/>
      <c r="BA59" s="17"/>
      <c r="BB59" s="17"/>
      <c r="BC59" s="17"/>
      <c r="BD59" s="17"/>
      <c r="BE59" s="1"/>
      <c r="BF59" s="12"/>
    </row>
    <row r="60" spans="1:59" ht="10.5" customHeight="1">
      <c r="A60" s="125"/>
      <c r="B60" s="100"/>
      <c r="C60" s="101"/>
      <c r="D60" s="1" t="s">
        <v>35</v>
      </c>
      <c r="E60" s="30"/>
      <c r="F60" s="1"/>
      <c r="G60" s="1"/>
      <c r="H60" s="1"/>
      <c r="I60" s="2"/>
      <c r="J60" s="2"/>
      <c r="K60" s="2"/>
      <c r="L60" s="12"/>
      <c r="M60" s="12"/>
      <c r="N60" s="12"/>
      <c r="O60" s="12"/>
      <c r="P60" s="12"/>
      <c r="Q60" s="12"/>
      <c r="R60" s="30"/>
      <c r="S60" s="30"/>
      <c r="T60" s="30"/>
      <c r="U60" s="30"/>
      <c r="V60" s="75"/>
      <c r="W60" s="13"/>
      <c r="X60" s="30"/>
      <c r="Y60" s="30"/>
      <c r="Z60" s="30"/>
      <c r="AA60" s="30"/>
      <c r="AB60" s="30"/>
      <c r="AC60" s="30"/>
      <c r="AD60" s="30"/>
      <c r="AE60" s="30"/>
      <c r="AF60" s="25"/>
      <c r="AG60" s="25"/>
      <c r="AH60" s="30"/>
      <c r="AI60" s="30"/>
      <c r="AJ60" s="30"/>
      <c r="AK60" s="12"/>
      <c r="AL60" s="30"/>
      <c r="AM60" s="30"/>
      <c r="AN60" s="30"/>
      <c r="AO60" s="30"/>
      <c r="AP60" s="30"/>
      <c r="AQ60" s="30"/>
      <c r="AR60" s="39"/>
      <c r="AS60" s="30"/>
      <c r="AT60" s="40"/>
      <c r="AU60" s="22"/>
      <c r="AV60" s="16"/>
      <c r="AW60" s="16"/>
      <c r="AX60" s="16"/>
      <c r="AY60" s="16"/>
      <c r="AZ60" s="16"/>
      <c r="BA60" s="17"/>
      <c r="BB60" s="17"/>
      <c r="BC60" s="17"/>
      <c r="BD60" s="17"/>
      <c r="BE60" s="1"/>
      <c r="BF60" s="12"/>
    </row>
    <row r="61" spans="1:59" ht="10.5" customHeight="1">
      <c r="A61" s="125"/>
      <c r="B61" s="95" t="s">
        <v>88</v>
      </c>
      <c r="C61" s="95" t="s">
        <v>89</v>
      </c>
      <c r="D61" s="5" t="s">
        <v>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f>X63+X87</f>
        <v>4</v>
      </c>
      <c r="Y61" s="5">
        <f>Y63+Y87</f>
        <v>4</v>
      </c>
      <c r="Z61" s="5">
        <f t="shared" ref="Z61:AG61" si="16">Z63+Z87</f>
        <v>4</v>
      </c>
      <c r="AA61" s="5">
        <f t="shared" si="16"/>
        <v>4</v>
      </c>
      <c r="AB61" s="5">
        <f t="shared" si="16"/>
        <v>4</v>
      </c>
      <c r="AC61" s="5">
        <f t="shared" si="16"/>
        <v>4</v>
      </c>
      <c r="AD61" s="5">
        <f t="shared" si="16"/>
        <v>4</v>
      </c>
      <c r="AE61" s="5">
        <f t="shared" si="16"/>
        <v>4</v>
      </c>
      <c r="AF61" s="5">
        <f t="shared" si="16"/>
        <v>36</v>
      </c>
      <c r="AG61" s="5">
        <f t="shared" si="16"/>
        <v>36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>
        <f>SUM(E61:BD61)</f>
        <v>104</v>
      </c>
      <c r="BF61" s="5"/>
    </row>
    <row r="62" spans="1:59" ht="10.5" customHeight="1">
      <c r="A62" s="125"/>
      <c r="B62" s="96"/>
      <c r="C62" s="96"/>
      <c r="D62" s="5" t="s">
        <v>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f t="shared" ref="X62:AE62" si="17">X64+X88</f>
        <v>2</v>
      </c>
      <c r="Y62" s="5">
        <f t="shared" si="17"/>
        <v>2</v>
      </c>
      <c r="Z62" s="5">
        <f t="shared" si="17"/>
        <v>2</v>
      </c>
      <c r="AA62" s="5">
        <f t="shared" si="17"/>
        <v>2</v>
      </c>
      <c r="AB62" s="5">
        <f t="shared" si="17"/>
        <v>2</v>
      </c>
      <c r="AC62" s="5">
        <f t="shared" si="17"/>
        <v>2</v>
      </c>
      <c r="AD62" s="5">
        <f t="shared" si="17"/>
        <v>2</v>
      </c>
      <c r="AE62" s="5">
        <f t="shared" si="17"/>
        <v>2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>
        <f>SUM(E62:BE62)</f>
        <v>16</v>
      </c>
    </row>
    <row r="63" spans="1:59" ht="10.5" customHeight="1">
      <c r="A63" s="125"/>
      <c r="B63" s="95" t="s">
        <v>90</v>
      </c>
      <c r="C63" s="95" t="s">
        <v>91</v>
      </c>
      <c r="D63" s="5" t="s">
        <v>34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f>X65+X73+X79</f>
        <v>4</v>
      </c>
      <c r="Y63" s="5">
        <f>Y65+Y73+Y79</f>
        <v>4</v>
      </c>
      <c r="Z63" s="5">
        <f t="shared" ref="Z63:AE63" si="18">Z65+Z73+Z79</f>
        <v>4</v>
      </c>
      <c r="AA63" s="5">
        <f t="shared" si="18"/>
        <v>4</v>
      </c>
      <c r="AB63" s="5">
        <f t="shared" si="18"/>
        <v>4</v>
      </c>
      <c r="AC63" s="5">
        <f t="shared" si="18"/>
        <v>4</v>
      </c>
      <c r="AD63" s="5">
        <f t="shared" si="18"/>
        <v>4</v>
      </c>
      <c r="AE63" s="5">
        <f t="shared" si="18"/>
        <v>4</v>
      </c>
      <c r="AF63" s="5">
        <f>AF65</f>
        <v>36</v>
      </c>
      <c r="AG63" s="5">
        <f>AG65</f>
        <v>36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>
        <f>SUM(E63:BD63)</f>
        <v>104</v>
      </c>
      <c r="BF63" s="5"/>
    </row>
    <row r="64" spans="1:59" ht="10.5" customHeight="1">
      <c r="A64" s="125"/>
      <c r="B64" s="96"/>
      <c r="C64" s="96"/>
      <c r="D64" s="5" t="s">
        <v>35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f t="shared" ref="X64:AE64" si="19">X66+X74+X80</f>
        <v>2</v>
      </c>
      <c r="Y64" s="5">
        <f t="shared" si="19"/>
        <v>2</v>
      </c>
      <c r="Z64" s="5">
        <f t="shared" si="19"/>
        <v>2</v>
      </c>
      <c r="AA64" s="5">
        <f t="shared" si="19"/>
        <v>2</v>
      </c>
      <c r="AB64" s="5">
        <f t="shared" si="19"/>
        <v>2</v>
      </c>
      <c r="AC64" s="5">
        <f t="shared" si="19"/>
        <v>2</v>
      </c>
      <c r="AD64" s="5">
        <f t="shared" si="19"/>
        <v>2</v>
      </c>
      <c r="AE64" s="5">
        <f t="shared" si="19"/>
        <v>2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>
        <f>SUM(E64:BE64)</f>
        <v>16</v>
      </c>
    </row>
    <row r="65" spans="1:59" ht="10.5" customHeight="1">
      <c r="A65" s="125"/>
      <c r="B65" s="95" t="s">
        <v>92</v>
      </c>
      <c r="C65" s="95" t="s">
        <v>93</v>
      </c>
      <c r="D65" s="5" t="s">
        <v>34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f t="shared" ref="X65:AG65" si="20">X67+X71+X72+X69</f>
        <v>4</v>
      </c>
      <c r="Y65" s="5">
        <f t="shared" si="20"/>
        <v>4</v>
      </c>
      <c r="Z65" s="5">
        <f t="shared" si="20"/>
        <v>4</v>
      </c>
      <c r="AA65" s="5">
        <f t="shared" si="20"/>
        <v>4</v>
      </c>
      <c r="AB65" s="5">
        <f t="shared" si="20"/>
        <v>4</v>
      </c>
      <c r="AC65" s="5">
        <f t="shared" si="20"/>
        <v>4</v>
      </c>
      <c r="AD65" s="5">
        <f t="shared" si="20"/>
        <v>4</v>
      </c>
      <c r="AE65" s="5">
        <f t="shared" si="20"/>
        <v>4</v>
      </c>
      <c r="AF65" s="5">
        <f t="shared" si="20"/>
        <v>36</v>
      </c>
      <c r="AG65" s="5">
        <f t="shared" si="20"/>
        <v>36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>
        <f>SUM(E65:BD65)</f>
        <v>104</v>
      </c>
      <c r="BF65" s="5"/>
    </row>
    <row r="66" spans="1:59" ht="15" customHeight="1">
      <c r="A66" s="125"/>
      <c r="B66" s="96"/>
      <c r="C66" s="96"/>
      <c r="D66" s="5" t="s">
        <v>35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>
        <f t="shared" ref="X66:AE66" si="21">X68+X70</f>
        <v>2</v>
      </c>
      <c r="Y66" s="5">
        <f t="shared" si="21"/>
        <v>2</v>
      </c>
      <c r="Z66" s="5">
        <f t="shared" si="21"/>
        <v>2</v>
      </c>
      <c r="AA66" s="5">
        <f t="shared" si="21"/>
        <v>2</v>
      </c>
      <c r="AB66" s="5">
        <f t="shared" si="21"/>
        <v>2</v>
      </c>
      <c r="AC66" s="5">
        <f t="shared" si="21"/>
        <v>2</v>
      </c>
      <c r="AD66" s="5">
        <f t="shared" si="21"/>
        <v>2</v>
      </c>
      <c r="AE66" s="5">
        <f t="shared" si="21"/>
        <v>2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>
        <f>SUM(E66:BE66)</f>
        <v>16</v>
      </c>
    </row>
    <row r="67" spans="1:59" ht="10.5" customHeight="1">
      <c r="A67" s="125"/>
      <c r="B67" s="100" t="s">
        <v>94</v>
      </c>
      <c r="C67" s="100" t="s">
        <v>95</v>
      </c>
      <c r="D67" s="1" t="s">
        <v>34</v>
      </c>
      <c r="E67" s="30"/>
      <c r="F67" s="1"/>
      <c r="G67" s="1"/>
      <c r="H67" s="1"/>
      <c r="I67" s="2"/>
      <c r="J67" s="2"/>
      <c r="K67" s="2"/>
      <c r="L67" s="12"/>
      <c r="M67" s="12"/>
      <c r="N67" s="12"/>
      <c r="O67" s="12"/>
      <c r="P67" s="12"/>
      <c r="Q67" s="12"/>
      <c r="R67" s="30"/>
      <c r="S67" s="30"/>
      <c r="T67" s="30"/>
      <c r="U67" s="12"/>
      <c r="V67" s="75"/>
      <c r="W67" s="14"/>
      <c r="X67" s="30">
        <v>4</v>
      </c>
      <c r="Y67" s="12">
        <v>4</v>
      </c>
      <c r="Z67" s="12">
        <v>4</v>
      </c>
      <c r="AA67" s="12">
        <v>4</v>
      </c>
      <c r="AB67" s="12">
        <v>4</v>
      </c>
      <c r="AC67" s="12">
        <v>4</v>
      </c>
      <c r="AD67" s="12">
        <v>4</v>
      </c>
      <c r="AE67" s="30">
        <v>4</v>
      </c>
      <c r="AF67" s="25"/>
      <c r="AG67" s="25"/>
      <c r="AH67" s="30"/>
      <c r="AI67" s="12"/>
      <c r="AJ67" s="12"/>
      <c r="AK67" s="30"/>
      <c r="AL67" s="12"/>
      <c r="AM67" s="12"/>
      <c r="AN67" s="12"/>
      <c r="AO67" s="30"/>
      <c r="AP67" s="30"/>
      <c r="AQ67" s="30"/>
      <c r="AR67" s="30"/>
      <c r="AS67" s="30"/>
      <c r="AT67" s="30"/>
      <c r="AU67" s="22"/>
      <c r="AV67" s="16"/>
      <c r="AW67" s="16"/>
      <c r="AX67" s="16"/>
      <c r="AY67" s="16"/>
      <c r="AZ67" s="16"/>
      <c r="BA67" s="17"/>
      <c r="BB67" s="17"/>
      <c r="BC67" s="17"/>
      <c r="BD67" s="17"/>
      <c r="BE67" s="1">
        <f>SUM(X67:BD67)</f>
        <v>32</v>
      </c>
      <c r="BF67" s="1"/>
    </row>
    <row r="68" spans="1:59" ht="13.5" customHeight="1">
      <c r="A68" s="125"/>
      <c r="B68" s="101"/>
      <c r="C68" s="101"/>
      <c r="D68" s="1" t="s">
        <v>35</v>
      </c>
      <c r="E68" s="30"/>
      <c r="F68" s="1"/>
      <c r="G68" s="1"/>
      <c r="H68" s="1"/>
      <c r="I68" s="2"/>
      <c r="J68" s="2"/>
      <c r="K68" s="2"/>
      <c r="L68" s="12"/>
      <c r="M68" s="12"/>
      <c r="N68" s="12"/>
      <c r="O68" s="12"/>
      <c r="P68" s="12"/>
      <c r="Q68" s="12"/>
      <c r="R68" s="30"/>
      <c r="S68" s="30"/>
      <c r="T68" s="30"/>
      <c r="U68" s="12"/>
      <c r="V68" s="75"/>
      <c r="W68" s="14"/>
      <c r="X68" s="30">
        <v>2</v>
      </c>
      <c r="Y68" s="12">
        <v>2</v>
      </c>
      <c r="Z68" s="12">
        <v>2</v>
      </c>
      <c r="AA68" s="12">
        <v>2</v>
      </c>
      <c r="AB68" s="12">
        <v>2</v>
      </c>
      <c r="AC68" s="12">
        <v>2</v>
      </c>
      <c r="AD68" s="12">
        <v>2</v>
      </c>
      <c r="AE68" s="30">
        <v>2</v>
      </c>
      <c r="AF68" s="25"/>
      <c r="AG68" s="25"/>
      <c r="AH68" s="30"/>
      <c r="AI68" s="12"/>
      <c r="AJ68" s="12"/>
      <c r="AK68" s="30"/>
      <c r="AL68" s="12"/>
      <c r="AM68" s="12"/>
      <c r="AN68" s="12"/>
      <c r="AO68" s="30"/>
      <c r="AP68" s="30"/>
      <c r="AQ68" s="30"/>
      <c r="AR68" s="30"/>
      <c r="AS68" s="30"/>
      <c r="AT68" s="30"/>
      <c r="AU68" s="22"/>
      <c r="AV68" s="16"/>
      <c r="AW68" s="16"/>
      <c r="AX68" s="16"/>
      <c r="AY68" s="16"/>
      <c r="AZ68" s="16"/>
      <c r="BA68" s="17"/>
      <c r="BB68" s="17"/>
      <c r="BC68" s="17"/>
      <c r="BD68" s="17"/>
      <c r="BE68" s="1"/>
      <c r="BF68" s="1">
        <v>16</v>
      </c>
    </row>
    <row r="69" spans="1:59" ht="10.5" customHeight="1">
      <c r="A69" s="125"/>
      <c r="B69" s="100" t="s">
        <v>96</v>
      </c>
      <c r="C69" s="100" t="s">
        <v>97</v>
      </c>
      <c r="D69" s="1" t="s">
        <v>34</v>
      </c>
      <c r="E69" s="30"/>
      <c r="F69" s="1"/>
      <c r="G69" s="1"/>
      <c r="H69" s="1"/>
      <c r="I69" s="2"/>
      <c r="J69" s="2"/>
      <c r="K69" s="2"/>
      <c r="L69" s="12"/>
      <c r="M69" s="12"/>
      <c r="N69" s="12"/>
      <c r="O69" s="12"/>
      <c r="P69" s="12"/>
      <c r="Q69" s="12"/>
      <c r="R69" s="30"/>
      <c r="S69" s="30"/>
      <c r="T69" s="30"/>
      <c r="U69" s="12"/>
      <c r="V69" s="75"/>
      <c r="W69" s="14"/>
      <c r="X69" s="30"/>
      <c r="Y69" s="12"/>
      <c r="Z69" s="12"/>
      <c r="AA69" s="12"/>
      <c r="AB69" s="12"/>
      <c r="AC69" s="12"/>
      <c r="AD69" s="12"/>
      <c r="AE69" s="30"/>
      <c r="AF69" s="25"/>
      <c r="AG69" s="25"/>
      <c r="AH69" s="30"/>
      <c r="AI69" s="12"/>
      <c r="AJ69" s="12"/>
      <c r="AK69" s="30"/>
      <c r="AL69" s="12"/>
      <c r="AM69" s="12"/>
      <c r="AN69" s="12"/>
      <c r="AO69" s="30"/>
      <c r="AP69" s="30"/>
      <c r="AQ69" s="30"/>
      <c r="AR69" s="30"/>
      <c r="AS69" s="30"/>
      <c r="AT69" s="30"/>
      <c r="AU69" s="22"/>
      <c r="AV69" s="16"/>
      <c r="AW69" s="16"/>
      <c r="AX69" s="16"/>
      <c r="AY69" s="16"/>
      <c r="AZ69" s="16"/>
      <c r="BA69" s="17"/>
      <c r="BB69" s="17"/>
      <c r="BC69" s="17"/>
      <c r="BD69" s="17"/>
      <c r="BE69" s="1"/>
      <c r="BF69" s="1"/>
    </row>
    <row r="70" spans="1:59" ht="19.5" customHeight="1">
      <c r="A70" s="125"/>
      <c r="B70" s="101"/>
      <c r="C70" s="101"/>
      <c r="D70" s="1" t="s">
        <v>35</v>
      </c>
      <c r="E70" s="30"/>
      <c r="F70" s="1"/>
      <c r="G70" s="1"/>
      <c r="H70" s="1"/>
      <c r="I70" s="2"/>
      <c r="J70" s="2"/>
      <c r="K70" s="2"/>
      <c r="L70" s="12"/>
      <c r="M70" s="12"/>
      <c r="N70" s="12"/>
      <c r="O70" s="12"/>
      <c r="P70" s="12"/>
      <c r="Q70" s="12"/>
      <c r="R70" s="30"/>
      <c r="S70" s="30"/>
      <c r="T70" s="30"/>
      <c r="U70" s="12"/>
      <c r="V70" s="75"/>
      <c r="W70" s="14"/>
      <c r="X70" s="30"/>
      <c r="Y70" s="12"/>
      <c r="Z70" s="12"/>
      <c r="AA70" s="12"/>
      <c r="AB70" s="12"/>
      <c r="AC70" s="12"/>
      <c r="AD70" s="12"/>
      <c r="AE70" s="30"/>
      <c r="AF70" s="25"/>
      <c r="AG70" s="25"/>
      <c r="AH70" s="30"/>
      <c r="AI70" s="12"/>
      <c r="AJ70" s="12"/>
      <c r="AK70" s="30"/>
      <c r="AL70" s="12"/>
      <c r="AM70" s="12"/>
      <c r="AN70" s="12"/>
      <c r="AO70" s="30"/>
      <c r="AP70" s="30"/>
      <c r="AQ70" s="30"/>
      <c r="AR70" s="30"/>
      <c r="AS70" s="30"/>
      <c r="AT70" s="30"/>
      <c r="AU70" s="22"/>
      <c r="AV70" s="16"/>
      <c r="AW70" s="16"/>
      <c r="AX70" s="16"/>
      <c r="AY70" s="16"/>
      <c r="AZ70" s="16"/>
      <c r="BA70" s="17"/>
      <c r="BB70" s="17"/>
      <c r="BC70" s="17"/>
      <c r="BD70" s="17"/>
      <c r="BE70" s="1"/>
      <c r="BF70" s="1"/>
    </row>
    <row r="71" spans="1:59" ht="10.5" customHeight="1">
      <c r="A71" s="125"/>
      <c r="B71" s="84" t="s">
        <v>98</v>
      </c>
      <c r="C71" s="84" t="s">
        <v>99</v>
      </c>
      <c r="D71" s="1" t="s">
        <v>34</v>
      </c>
      <c r="E71" s="30"/>
      <c r="F71" s="1"/>
      <c r="G71" s="1"/>
      <c r="H71" s="1"/>
      <c r="I71" s="2"/>
      <c r="J71" s="2"/>
      <c r="K71" s="2"/>
      <c r="L71" s="12"/>
      <c r="M71" s="12"/>
      <c r="N71" s="12"/>
      <c r="O71" s="12"/>
      <c r="P71" s="12"/>
      <c r="Q71" s="12"/>
      <c r="R71" s="30"/>
      <c r="S71" s="30"/>
      <c r="T71" s="30"/>
      <c r="U71" s="12"/>
      <c r="V71" s="75"/>
      <c r="W71" s="14"/>
      <c r="X71" s="30"/>
      <c r="Y71" s="12"/>
      <c r="Z71" s="12"/>
      <c r="AA71" s="12"/>
      <c r="AB71" s="12"/>
      <c r="AC71" s="12"/>
      <c r="AD71" s="12"/>
      <c r="AE71" s="30"/>
      <c r="AF71" s="25">
        <v>36</v>
      </c>
      <c r="AG71" s="25">
        <v>36</v>
      </c>
      <c r="AH71" s="30"/>
      <c r="AI71" s="12"/>
      <c r="AJ71" s="12"/>
      <c r="AK71" s="30"/>
      <c r="AL71" s="12"/>
      <c r="AM71" s="12"/>
      <c r="AN71" s="12"/>
      <c r="AO71" s="30"/>
      <c r="AP71" s="30"/>
      <c r="AQ71" s="30"/>
      <c r="AR71" s="30"/>
      <c r="AS71" s="30"/>
      <c r="AT71" s="30"/>
      <c r="AU71" s="22"/>
      <c r="AV71" s="16"/>
      <c r="AW71" s="16"/>
      <c r="AX71" s="16"/>
      <c r="AY71" s="16"/>
      <c r="AZ71" s="16"/>
      <c r="BA71" s="17"/>
      <c r="BB71" s="17"/>
      <c r="BC71" s="17"/>
      <c r="BD71" s="17"/>
      <c r="BE71" s="1">
        <f>SUM(AF71:BD71)</f>
        <v>72</v>
      </c>
      <c r="BF71" s="1"/>
      <c r="BG71" s="29"/>
    </row>
    <row r="72" spans="1:59" ht="12" customHeight="1">
      <c r="A72" s="125"/>
      <c r="B72" s="84" t="s">
        <v>100</v>
      </c>
      <c r="C72" s="84" t="s">
        <v>101</v>
      </c>
      <c r="D72" s="1"/>
      <c r="E72" s="30"/>
      <c r="F72" s="1"/>
      <c r="G72" s="1"/>
      <c r="H72" s="1"/>
      <c r="I72" s="2"/>
      <c r="J72" s="2"/>
      <c r="K72" s="2"/>
      <c r="L72" s="12"/>
      <c r="M72" s="12"/>
      <c r="N72" s="12"/>
      <c r="O72" s="12"/>
      <c r="P72" s="12"/>
      <c r="Q72" s="12"/>
      <c r="R72" s="30"/>
      <c r="S72" s="30"/>
      <c r="T72" s="30"/>
      <c r="U72" s="30"/>
      <c r="V72" s="75"/>
      <c r="W72" s="13"/>
      <c r="X72" s="30"/>
      <c r="Y72" s="30"/>
      <c r="Z72" s="30"/>
      <c r="AA72" s="30"/>
      <c r="AB72" s="30"/>
      <c r="AC72" s="30"/>
      <c r="AD72" s="30"/>
      <c r="AE72" s="30"/>
      <c r="AF72" s="25"/>
      <c r="AG72" s="25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9"/>
      <c r="AS72" s="30"/>
      <c r="AT72" s="40"/>
      <c r="AU72" s="22"/>
      <c r="AV72" s="16"/>
      <c r="AW72" s="16"/>
      <c r="AX72" s="16"/>
      <c r="AY72" s="16"/>
      <c r="AZ72" s="16"/>
      <c r="BA72" s="17"/>
      <c r="BB72" s="17"/>
      <c r="BC72" s="17"/>
      <c r="BD72" s="17"/>
      <c r="BE72" s="1"/>
      <c r="BF72" s="12"/>
    </row>
    <row r="73" spans="1:59" ht="10.5" customHeight="1">
      <c r="A73" s="125"/>
      <c r="B73" s="95" t="s">
        <v>102</v>
      </c>
      <c r="C73" s="95" t="s">
        <v>103</v>
      </c>
      <c r="D73" s="86" t="s">
        <v>34</v>
      </c>
      <c r="E73" s="5"/>
      <c r="F73" s="5"/>
      <c r="G73" s="5"/>
      <c r="H73" s="5"/>
      <c r="I73" s="5"/>
      <c r="J73" s="5"/>
      <c r="K73" s="5"/>
      <c r="L73" s="86"/>
      <c r="M73" s="86"/>
      <c r="N73" s="19"/>
      <c r="O73" s="19"/>
      <c r="P73" s="86"/>
      <c r="Q73" s="86"/>
      <c r="R73" s="19"/>
      <c r="S73" s="19"/>
      <c r="T73" s="19"/>
      <c r="U73" s="19"/>
      <c r="V73" s="18"/>
      <c r="W73" s="18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32"/>
      <c r="AS73" s="19"/>
      <c r="AT73" s="35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9" ht="10.5" customHeight="1">
      <c r="A74" s="125"/>
      <c r="B74" s="96"/>
      <c r="C74" s="96"/>
      <c r="D74" s="86" t="s">
        <v>35</v>
      </c>
      <c r="E74" s="5"/>
      <c r="F74" s="5"/>
      <c r="G74" s="5"/>
      <c r="H74" s="5"/>
      <c r="I74" s="5"/>
      <c r="J74" s="5"/>
      <c r="K74" s="5"/>
      <c r="L74" s="86"/>
      <c r="M74" s="86"/>
      <c r="N74" s="19"/>
      <c r="O74" s="19"/>
      <c r="P74" s="86"/>
      <c r="Q74" s="86"/>
      <c r="R74" s="19"/>
      <c r="S74" s="19"/>
      <c r="T74" s="19"/>
      <c r="U74" s="19"/>
      <c r="V74" s="18"/>
      <c r="W74" s="18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32"/>
      <c r="AS74" s="19"/>
      <c r="AT74" s="35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5"/>
    </row>
    <row r="75" spans="1:59" ht="10.5" customHeight="1">
      <c r="A75" s="125"/>
      <c r="B75" s="100" t="s">
        <v>104</v>
      </c>
      <c r="C75" s="100" t="s">
        <v>105</v>
      </c>
      <c r="D75" s="1" t="s">
        <v>34</v>
      </c>
      <c r="E75" s="30"/>
      <c r="F75" s="1"/>
      <c r="G75" s="1"/>
      <c r="H75" s="1"/>
      <c r="I75" s="1"/>
      <c r="J75" s="2"/>
      <c r="K75" s="2"/>
      <c r="L75" s="12"/>
      <c r="M75" s="12"/>
      <c r="N75" s="12"/>
      <c r="O75" s="12"/>
      <c r="P75" s="12"/>
      <c r="Q75" s="12"/>
      <c r="R75" s="30"/>
      <c r="S75" s="30"/>
      <c r="T75" s="30"/>
      <c r="U75" s="30"/>
      <c r="V75" s="75"/>
      <c r="W75" s="13"/>
      <c r="X75" s="30"/>
      <c r="Y75" s="30"/>
      <c r="Z75" s="30"/>
      <c r="AA75" s="30"/>
      <c r="AB75" s="30"/>
      <c r="AC75" s="30"/>
      <c r="AD75" s="30"/>
      <c r="AE75" s="30"/>
      <c r="AF75" s="25"/>
      <c r="AG75" s="25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9"/>
      <c r="AS75" s="30"/>
      <c r="AT75" s="40"/>
      <c r="AU75" s="22"/>
      <c r="AV75" s="16"/>
      <c r="AW75" s="16"/>
      <c r="AX75" s="16"/>
      <c r="AY75" s="16"/>
      <c r="AZ75" s="16"/>
      <c r="BA75" s="16"/>
      <c r="BB75" s="16"/>
      <c r="BC75" s="16"/>
      <c r="BD75" s="16"/>
      <c r="BE75" s="1"/>
      <c r="BF75" s="1"/>
    </row>
    <row r="76" spans="1:59" ht="27.75" customHeight="1">
      <c r="A76" s="125"/>
      <c r="B76" s="101"/>
      <c r="C76" s="101"/>
      <c r="D76" s="1" t="s">
        <v>35</v>
      </c>
      <c r="E76" s="80"/>
      <c r="F76" s="4"/>
      <c r="G76" s="4"/>
      <c r="H76" s="4"/>
      <c r="I76" s="4"/>
      <c r="J76" s="4"/>
      <c r="K76" s="4"/>
      <c r="L76" s="12"/>
      <c r="M76" s="12"/>
      <c r="N76" s="12"/>
      <c r="O76" s="12"/>
      <c r="P76" s="12"/>
      <c r="Q76" s="12"/>
      <c r="R76" s="30"/>
      <c r="S76" s="30"/>
      <c r="T76" s="30"/>
      <c r="U76" s="30"/>
      <c r="V76" s="75"/>
      <c r="W76" s="13"/>
      <c r="X76" s="30"/>
      <c r="Y76" s="30"/>
      <c r="Z76" s="30"/>
      <c r="AA76" s="30"/>
      <c r="AB76" s="30"/>
      <c r="AC76" s="30"/>
      <c r="AD76" s="30"/>
      <c r="AE76" s="30"/>
      <c r="AF76" s="25"/>
      <c r="AG76" s="25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9"/>
      <c r="AS76" s="30"/>
      <c r="AT76" s="40"/>
      <c r="AU76" s="22"/>
      <c r="AV76" s="16"/>
      <c r="AW76" s="16"/>
      <c r="AX76" s="16"/>
      <c r="AY76" s="16"/>
      <c r="AZ76" s="16"/>
      <c r="BA76" s="16"/>
      <c r="BB76" s="16"/>
      <c r="BC76" s="16"/>
      <c r="BD76" s="16"/>
      <c r="BE76" s="1"/>
      <c r="BF76" s="1"/>
    </row>
    <row r="77" spans="1:59" ht="10.5" customHeight="1">
      <c r="A77" s="125"/>
      <c r="B77" s="84" t="s">
        <v>106</v>
      </c>
      <c r="C77" s="84" t="s">
        <v>99</v>
      </c>
      <c r="D77" s="1" t="s">
        <v>34</v>
      </c>
      <c r="E77" s="30"/>
      <c r="F77" s="1"/>
      <c r="G77" s="1"/>
      <c r="H77" s="1"/>
      <c r="I77" s="1"/>
      <c r="J77" s="2"/>
      <c r="K77" s="2"/>
      <c r="L77" s="12"/>
      <c r="M77" s="12"/>
      <c r="N77" s="12"/>
      <c r="O77" s="12"/>
      <c r="P77" s="12"/>
      <c r="Q77" s="12"/>
      <c r="R77" s="30"/>
      <c r="S77" s="30"/>
      <c r="T77" s="30"/>
      <c r="U77" s="30"/>
      <c r="V77" s="75"/>
      <c r="W77" s="13"/>
      <c r="X77" s="30"/>
      <c r="Y77" s="30"/>
      <c r="Z77" s="30"/>
      <c r="AA77" s="30"/>
      <c r="AB77" s="30"/>
      <c r="AC77" s="30"/>
      <c r="AD77" s="30"/>
      <c r="AE77" s="30"/>
      <c r="AF77" s="25"/>
      <c r="AG77" s="25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9"/>
      <c r="AS77" s="30"/>
      <c r="AT77" s="40"/>
      <c r="AU77" s="22"/>
      <c r="AV77" s="16"/>
      <c r="AW77" s="16"/>
      <c r="AX77" s="16"/>
      <c r="AY77" s="16"/>
      <c r="AZ77" s="16"/>
      <c r="BA77" s="16"/>
      <c r="BB77" s="16"/>
      <c r="BC77" s="16"/>
      <c r="BD77" s="16"/>
      <c r="BE77" s="1"/>
      <c r="BF77" s="1"/>
    </row>
    <row r="78" spans="1:59" ht="12" customHeight="1">
      <c r="A78" s="125"/>
      <c r="B78" s="84" t="s">
        <v>107</v>
      </c>
      <c r="C78" s="84" t="s">
        <v>101</v>
      </c>
      <c r="D78" s="1" t="s">
        <v>34</v>
      </c>
      <c r="E78" s="30"/>
      <c r="F78" s="2"/>
      <c r="G78" s="2"/>
      <c r="H78" s="2"/>
      <c r="I78" s="2"/>
      <c r="J78" s="2"/>
      <c r="K78" s="2"/>
      <c r="L78" s="12"/>
      <c r="M78" s="12"/>
      <c r="N78" s="12"/>
      <c r="O78" s="12"/>
      <c r="P78" s="12"/>
      <c r="Q78" s="12"/>
      <c r="R78" s="30"/>
      <c r="S78" s="30"/>
      <c r="T78" s="30"/>
      <c r="U78" s="30"/>
      <c r="V78" s="75"/>
      <c r="W78" s="13"/>
      <c r="X78" s="30"/>
      <c r="Y78" s="30"/>
      <c r="Z78" s="30"/>
      <c r="AA78" s="30"/>
      <c r="AB78" s="30"/>
      <c r="AC78" s="30"/>
      <c r="AD78" s="30"/>
      <c r="AE78" s="30"/>
      <c r="AF78" s="25"/>
      <c r="AG78" s="25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9"/>
      <c r="AS78" s="30"/>
      <c r="AT78" s="40"/>
      <c r="AU78" s="22"/>
      <c r="AV78" s="16"/>
      <c r="AW78" s="16"/>
      <c r="AX78" s="16"/>
      <c r="AY78" s="16"/>
      <c r="AZ78" s="16"/>
      <c r="BA78" s="16"/>
      <c r="BB78" s="16"/>
      <c r="BC78" s="16"/>
      <c r="BD78" s="16"/>
      <c r="BE78" s="1"/>
      <c r="BF78" s="1"/>
    </row>
    <row r="79" spans="1:59" ht="10.5" customHeight="1">
      <c r="A79" s="125"/>
      <c r="B79" s="95" t="s">
        <v>108</v>
      </c>
      <c r="C79" s="95" t="s">
        <v>109</v>
      </c>
      <c r="D79" s="5" t="s">
        <v>34</v>
      </c>
      <c r="E79" s="5"/>
      <c r="F79" s="5"/>
      <c r="G79" s="5"/>
      <c r="H79" s="5"/>
      <c r="I79" s="5"/>
      <c r="J79" s="5"/>
      <c r="K79" s="5"/>
      <c r="L79" s="5"/>
      <c r="M79" s="5"/>
      <c r="N79" s="20"/>
      <c r="O79" s="20"/>
      <c r="P79" s="5"/>
      <c r="Q79" s="20"/>
      <c r="R79" s="20"/>
      <c r="S79" s="20"/>
      <c r="T79" s="20"/>
      <c r="U79" s="20"/>
      <c r="V79" s="18"/>
      <c r="W79" s="18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33"/>
      <c r="AS79" s="19"/>
      <c r="AT79" s="36"/>
      <c r="AU79" s="20"/>
      <c r="AV79" s="19"/>
      <c r="AW79" s="20"/>
      <c r="AX79" s="20"/>
      <c r="AY79" s="20"/>
      <c r="AZ79" s="20"/>
      <c r="BA79" s="20"/>
      <c r="BB79" s="20"/>
      <c r="BC79" s="20"/>
      <c r="BD79" s="20"/>
      <c r="BE79" s="19"/>
      <c r="BF79" s="5"/>
    </row>
    <row r="80" spans="1:59" ht="27" customHeight="1">
      <c r="A80" s="125"/>
      <c r="B80" s="96"/>
      <c r="C80" s="96"/>
      <c r="D80" s="86" t="s">
        <v>35</v>
      </c>
      <c r="E80" s="86"/>
      <c r="F80" s="86"/>
      <c r="G80" s="86"/>
      <c r="H80" s="86"/>
      <c r="I80" s="86"/>
      <c r="J80" s="86"/>
      <c r="K80" s="86"/>
      <c r="L80" s="86"/>
      <c r="M80" s="86"/>
      <c r="N80" s="19"/>
      <c r="O80" s="19"/>
      <c r="P80" s="86"/>
      <c r="Q80" s="19"/>
      <c r="R80" s="19"/>
      <c r="S80" s="19"/>
      <c r="T80" s="19"/>
      <c r="U80" s="19"/>
      <c r="V80" s="18"/>
      <c r="W80" s="18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32"/>
      <c r="AS80" s="19"/>
      <c r="AT80" s="35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86"/>
    </row>
    <row r="81" spans="1:59" ht="10.5" customHeight="1">
      <c r="A81" s="125"/>
      <c r="B81" s="100" t="s">
        <v>110</v>
      </c>
      <c r="C81" s="100" t="s">
        <v>111</v>
      </c>
      <c r="D81" s="1" t="s">
        <v>34</v>
      </c>
      <c r="E81" s="30"/>
      <c r="F81" s="2"/>
      <c r="G81" s="2"/>
      <c r="H81" s="2"/>
      <c r="I81" s="2"/>
      <c r="J81" s="2"/>
      <c r="K81" s="2"/>
      <c r="L81" s="12"/>
      <c r="M81" s="12"/>
      <c r="N81" s="12"/>
      <c r="O81" s="12"/>
      <c r="P81" s="12"/>
      <c r="Q81" s="12"/>
      <c r="R81" s="30"/>
      <c r="S81" s="30"/>
      <c r="T81" s="30"/>
      <c r="U81" s="30"/>
      <c r="V81" s="75"/>
      <c r="W81" s="13"/>
      <c r="X81" s="30"/>
      <c r="Y81" s="30"/>
      <c r="Z81" s="30"/>
      <c r="AA81" s="30"/>
      <c r="AB81" s="30"/>
      <c r="AC81" s="30"/>
      <c r="AD81" s="30"/>
      <c r="AE81" s="30"/>
      <c r="AF81" s="25"/>
      <c r="AG81" s="25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9"/>
      <c r="AS81" s="30"/>
      <c r="AT81" s="40"/>
      <c r="AU81" s="22"/>
      <c r="AV81" s="16"/>
      <c r="AW81" s="16"/>
      <c r="AX81" s="16"/>
      <c r="AY81" s="16"/>
      <c r="AZ81" s="16"/>
      <c r="BA81" s="16"/>
      <c r="BB81" s="16"/>
      <c r="BC81" s="16"/>
      <c r="BD81" s="16"/>
      <c r="BE81" s="1"/>
      <c r="BF81" s="1"/>
    </row>
    <row r="82" spans="1:59" ht="15.75" customHeight="1">
      <c r="A82" s="125"/>
      <c r="B82" s="101"/>
      <c r="C82" s="101"/>
      <c r="D82" s="1" t="s">
        <v>35</v>
      </c>
      <c r="E82" s="30"/>
      <c r="F82" s="2"/>
      <c r="G82" s="2"/>
      <c r="H82" s="2"/>
      <c r="I82" s="2"/>
      <c r="J82" s="2"/>
      <c r="K82" s="2"/>
      <c r="L82" s="12"/>
      <c r="M82" s="12"/>
      <c r="N82" s="12"/>
      <c r="O82" s="12"/>
      <c r="P82" s="12"/>
      <c r="Q82" s="12"/>
      <c r="R82" s="30"/>
      <c r="S82" s="30"/>
      <c r="T82" s="30"/>
      <c r="U82" s="30"/>
      <c r="V82" s="75"/>
      <c r="W82" s="13"/>
      <c r="X82" s="30"/>
      <c r="Y82" s="30"/>
      <c r="Z82" s="30"/>
      <c r="AA82" s="30"/>
      <c r="AB82" s="30"/>
      <c r="AC82" s="30"/>
      <c r="AD82" s="30"/>
      <c r="AE82" s="30"/>
      <c r="AF82" s="25"/>
      <c r="AG82" s="25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9"/>
      <c r="AS82" s="30"/>
      <c r="AT82" s="40"/>
      <c r="AU82" s="22"/>
      <c r="AV82" s="16"/>
      <c r="AW82" s="16"/>
      <c r="AX82" s="16"/>
      <c r="AY82" s="16"/>
      <c r="AZ82" s="16"/>
      <c r="BA82" s="16"/>
      <c r="BB82" s="16"/>
      <c r="BC82" s="16"/>
      <c r="BD82" s="16"/>
      <c r="BE82" s="1"/>
      <c r="BF82" s="1"/>
    </row>
    <row r="83" spans="1:59" ht="10.5" customHeight="1">
      <c r="A83" s="125"/>
      <c r="B83" s="100" t="s">
        <v>112</v>
      </c>
      <c r="C83" s="100" t="s">
        <v>113</v>
      </c>
      <c r="D83" s="1" t="s">
        <v>34</v>
      </c>
      <c r="E83" s="30"/>
      <c r="F83" s="2"/>
      <c r="G83" s="2"/>
      <c r="H83" s="2"/>
      <c r="I83" s="2"/>
      <c r="J83" s="2"/>
      <c r="K83" s="2"/>
      <c r="L83" s="12"/>
      <c r="M83" s="12"/>
      <c r="N83" s="12"/>
      <c r="O83" s="12"/>
      <c r="P83" s="12"/>
      <c r="Q83" s="12"/>
      <c r="R83" s="30"/>
      <c r="S83" s="30"/>
      <c r="T83" s="30"/>
      <c r="U83" s="30"/>
      <c r="V83" s="75"/>
      <c r="W83" s="13"/>
      <c r="X83" s="30"/>
      <c r="Y83" s="30"/>
      <c r="Z83" s="30"/>
      <c r="AA83" s="30"/>
      <c r="AB83" s="30"/>
      <c r="AC83" s="30"/>
      <c r="AD83" s="30"/>
      <c r="AE83" s="30"/>
      <c r="AF83" s="25"/>
      <c r="AG83" s="25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9"/>
      <c r="AS83" s="30"/>
      <c r="AT83" s="40"/>
      <c r="AU83" s="22"/>
      <c r="AV83" s="16"/>
      <c r="AW83" s="16"/>
      <c r="AX83" s="16"/>
      <c r="AY83" s="16"/>
      <c r="AZ83" s="16"/>
      <c r="BA83" s="16"/>
      <c r="BB83" s="16"/>
      <c r="BC83" s="16"/>
      <c r="BD83" s="16"/>
      <c r="BE83" s="1"/>
      <c r="BF83" s="1"/>
    </row>
    <row r="84" spans="1:59" ht="15" customHeight="1">
      <c r="A84" s="125"/>
      <c r="B84" s="101"/>
      <c r="C84" s="101"/>
      <c r="D84" s="1" t="s">
        <v>35</v>
      </c>
      <c r="E84" s="30"/>
      <c r="F84" s="2"/>
      <c r="G84" s="2"/>
      <c r="H84" s="2"/>
      <c r="I84" s="2"/>
      <c r="J84" s="2"/>
      <c r="K84" s="2"/>
      <c r="L84" s="12"/>
      <c r="M84" s="12"/>
      <c r="N84" s="12"/>
      <c r="O84" s="12"/>
      <c r="P84" s="12"/>
      <c r="Q84" s="12"/>
      <c r="R84" s="30"/>
      <c r="S84" s="30"/>
      <c r="T84" s="30"/>
      <c r="U84" s="30"/>
      <c r="V84" s="75"/>
      <c r="W84" s="13"/>
      <c r="X84" s="30"/>
      <c r="Y84" s="30"/>
      <c r="Z84" s="30"/>
      <c r="AA84" s="30"/>
      <c r="AB84" s="30"/>
      <c r="AC84" s="30"/>
      <c r="AD84" s="30"/>
      <c r="AE84" s="30"/>
      <c r="AF84" s="25"/>
      <c r="AG84" s="25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9"/>
      <c r="AS84" s="30"/>
      <c r="AT84" s="40"/>
      <c r="AU84" s="22"/>
      <c r="AV84" s="16"/>
      <c r="AW84" s="16"/>
      <c r="AX84" s="16"/>
      <c r="AY84" s="16"/>
      <c r="AZ84" s="16"/>
      <c r="BA84" s="16"/>
      <c r="BB84" s="16"/>
      <c r="BC84" s="16"/>
      <c r="BD84" s="16"/>
      <c r="BE84" s="1"/>
      <c r="BF84" s="1"/>
    </row>
    <row r="85" spans="1:59" ht="10.5" customHeight="1">
      <c r="A85" s="125"/>
      <c r="B85" s="84" t="s">
        <v>114</v>
      </c>
      <c r="C85" s="84" t="s">
        <v>99</v>
      </c>
      <c r="D85" s="1" t="s">
        <v>34</v>
      </c>
      <c r="E85" s="30"/>
      <c r="F85" s="2"/>
      <c r="G85" s="2"/>
      <c r="H85" s="2"/>
      <c r="I85" s="2"/>
      <c r="J85" s="2"/>
      <c r="K85" s="2"/>
      <c r="L85" s="12"/>
      <c r="M85" s="12"/>
      <c r="N85" s="12"/>
      <c r="O85" s="12"/>
      <c r="P85" s="12"/>
      <c r="Q85" s="12"/>
      <c r="R85" s="30"/>
      <c r="S85" s="30"/>
      <c r="T85" s="30"/>
      <c r="U85" s="30"/>
      <c r="V85" s="75"/>
      <c r="W85" s="13"/>
      <c r="X85" s="30"/>
      <c r="Y85" s="30"/>
      <c r="Z85" s="30"/>
      <c r="AA85" s="30"/>
      <c r="AB85" s="30"/>
      <c r="AC85" s="30"/>
      <c r="AD85" s="30"/>
      <c r="AE85" s="30"/>
      <c r="AF85" s="25"/>
      <c r="AG85" s="25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9"/>
      <c r="AS85" s="30"/>
      <c r="AT85" s="40"/>
      <c r="AU85" s="22"/>
      <c r="AV85" s="16"/>
      <c r="AW85" s="16"/>
      <c r="AX85" s="16"/>
      <c r="AY85" s="16"/>
      <c r="AZ85" s="16"/>
      <c r="BA85" s="16"/>
      <c r="BB85" s="16"/>
      <c r="BC85" s="16"/>
      <c r="BD85" s="16"/>
      <c r="BE85" s="1"/>
      <c r="BF85" s="1"/>
    </row>
    <row r="86" spans="1:59" ht="13.5" customHeight="1">
      <c r="A86" s="125"/>
      <c r="B86" s="84" t="s">
        <v>107</v>
      </c>
      <c r="C86" s="84" t="s">
        <v>101</v>
      </c>
      <c r="D86" s="1" t="s">
        <v>34</v>
      </c>
      <c r="E86" s="30"/>
      <c r="F86" s="2"/>
      <c r="G86" s="2"/>
      <c r="H86" s="2"/>
      <c r="I86" s="2"/>
      <c r="J86" s="2"/>
      <c r="K86" s="2"/>
      <c r="L86" s="12"/>
      <c r="M86" s="12"/>
      <c r="N86" s="12"/>
      <c r="O86" s="12"/>
      <c r="P86" s="12"/>
      <c r="Q86" s="12"/>
      <c r="R86" s="30"/>
      <c r="S86" s="30"/>
      <c r="T86" s="30"/>
      <c r="U86" s="30"/>
      <c r="V86" s="75"/>
      <c r="W86" s="13"/>
      <c r="X86" s="30"/>
      <c r="Y86" s="30"/>
      <c r="Z86" s="30"/>
      <c r="AA86" s="30"/>
      <c r="AB86" s="30"/>
      <c r="AC86" s="30"/>
      <c r="AD86" s="30"/>
      <c r="AE86" s="30"/>
      <c r="AF86" s="25"/>
      <c r="AG86" s="25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9"/>
      <c r="AS86" s="30"/>
      <c r="AT86" s="40"/>
      <c r="AU86" s="22"/>
      <c r="AV86" s="16"/>
      <c r="AW86" s="16"/>
      <c r="AX86" s="16"/>
      <c r="AY86" s="16"/>
      <c r="AZ86" s="16"/>
      <c r="BA86" s="16"/>
      <c r="BB86" s="16"/>
      <c r="BC86" s="16"/>
      <c r="BD86" s="16"/>
      <c r="BE86" s="1"/>
      <c r="BF86" s="1"/>
    </row>
    <row r="87" spans="1:59" ht="10.5" customHeight="1">
      <c r="A87" s="125"/>
      <c r="B87" s="95" t="s">
        <v>115</v>
      </c>
      <c r="C87" s="95" t="s">
        <v>116</v>
      </c>
      <c r="D87" s="5" t="s">
        <v>34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0"/>
      <c r="V87" s="18"/>
      <c r="W87" s="20"/>
      <c r="X87" s="20"/>
      <c r="Y87" s="20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32"/>
      <c r="AS87" s="19"/>
      <c r="AT87" s="35"/>
      <c r="AU87" s="19"/>
      <c r="AV87" s="21"/>
      <c r="AW87" s="19"/>
      <c r="AX87" s="19"/>
      <c r="AY87" s="19"/>
      <c r="AZ87" s="19"/>
      <c r="BA87" s="19"/>
      <c r="BB87" s="19"/>
      <c r="BC87" s="19"/>
      <c r="BD87" s="19"/>
      <c r="BE87" s="19"/>
      <c r="BF87" s="20"/>
    </row>
    <row r="88" spans="1:59" ht="10.5" customHeight="1">
      <c r="A88" s="125"/>
      <c r="B88" s="95"/>
      <c r="C88" s="95"/>
      <c r="D88" s="5" t="s">
        <v>35</v>
      </c>
      <c r="E88" s="9"/>
      <c r="F88" s="9"/>
      <c r="G88" s="9"/>
      <c r="H88" s="9"/>
      <c r="I88" s="9"/>
      <c r="J88" s="9"/>
      <c r="K88" s="5"/>
      <c r="L88" s="5"/>
      <c r="M88" s="5"/>
      <c r="N88" s="5"/>
      <c r="O88" s="5"/>
      <c r="P88" s="5"/>
      <c r="Q88" s="5"/>
      <c r="R88" s="5"/>
      <c r="S88" s="5"/>
      <c r="T88" s="5"/>
      <c r="U88" s="20"/>
      <c r="V88" s="18"/>
      <c r="W88" s="20"/>
      <c r="X88" s="20"/>
      <c r="Y88" s="20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32"/>
      <c r="AS88" s="19"/>
      <c r="AT88" s="35"/>
      <c r="AU88" s="19"/>
      <c r="AV88" s="21"/>
      <c r="AW88" s="19"/>
      <c r="AX88" s="19"/>
      <c r="AY88" s="19"/>
      <c r="AZ88" s="19"/>
      <c r="BA88" s="19"/>
      <c r="BB88" s="19"/>
      <c r="BC88" s="19"/>
      <c r="BD88" s="19"/>
      <c r="BE88" s="19"/>
      <c r="BF88" s="20"/>
    </row>
    <row r="89" spans="1:59" ht="10.5" customHeight="1">
      <c r="A89" s="125"/>
      <c r="B89" s="99" t="s">
        <v>117</v>
      </c>
      <c r="C89" s="99"/>
      <c r="D89" s="99"/>
      <c r="E89" s="31">
        <f>E11+E15+E17+E19+E21+E23+E25+E27+E29+E31+E35+E37+E39+E43+E45+E47+E49+E53+E55+E57+E59+E67+E69+E71+E72+E75+E77+E81+E83+E85+E86+E87+E13</f>
        <v>36</v>
      </c>
      <c r="F89" s="31">
        <f t="shared" ref="F89:AT89" si="22">F11+F15+F17+F19+F21+F23+F25+F27+F29+F31+F35+F37+F39+F43+F45+F47+F49+F53+F55+F57+F59+F67+F69+F71+F72+F75+F77+F81+F83+F85+F86+F87+F13</f>
        <v>36</v>
      </c>
      <c r="G89" s="31">
        <f t="shared" si="22"/>
        <v>36</v>
      </c>
      <c r="H89" s="31">
        <f t="shared" si="22"/>
        <v>36</v>
      </c>
      <c r="I89" s="31">
        <f t="shared" si="22"/>
        <v>36</v>
      </c>
      <c r="J89" s="31">
        <f t="shared" si="22"/>
        <v>36</v>
      </c>
      <c r="K89" s="31">
        <f t="shared" si="22"/>
        <v>36</v>
      </c>
      <c r="L89" s="31">
        <f t="shared" si="22"/>
        <v>36</v>
      </c>
      <c r="M89" s="31">
        <f t="shared" si="22"/>
        <v>36</v>
      </c>
      <c r="N89" s="31">
        <f t="shared" si="22"/>
        <v>36</v>
      </c>
      <c r="O89" s="31">
        <f t="shared" si="22"/>
        <v>36</v>
      </c>
      <c r="P89" s="31">
        <f t="shared" si="22"/>
        <v>36</v>
      </c>
      <c r="Q89" s="31">
        <f t="shared" si="22"/>
        <v>36</v>
      </c>
      <c r="R89" s="31">
        <f t="shared" si="22"/>
        <v>36</v>
      </c>
      <c r="S89" s="31">
        <f t="shared" si="22"/>
        <v>36</v>
      </c>
      <c r="T89" s="31">
        <f t="shared" si="22"/>
        <v>36</v>
      </c>
      <c r="U89" s="31">
        <f t="shared" si="22"/>
        <v>36</v>
      </c>
      <c r="V89" s="31">
        <f t="shared" si="22"/>
        <v>0</v>
      </c>
      <c r="W89" s="31">
        <f t="shared" si="22"/>
        <v>0</v>
      </c>
      <c r="X89" s="31">
        <f t="shared" si="22"/>
        <v>36</v>
      </c>
      <c r="Y89" s="31">
        <f t="shared" si="22"/>
        <v>36</v>
      </c>
      <c r="Z89" s="31">
        <f t="shared" si="22"/>
        <v>36</v>
      </c>
      <c r="AA89" s="31">
        <f t="shared" si="22"/>
        <v>36</v>
      </c>
      <c r="AB89" s="31">
        <f t="shared" si="22"/>
        <v>36</v>
      </c>
      <c r="AC89" s="31">
        <f t="shared" si="22"/>
        <v>36</v>
      </c>
      <c r="AD89" s="31">
        <f t="shared" si="22"/>
        <v>36</v>
      </c>
      <c r="AE89" s="31">
        <f t="shared" si="22"/>
        <v>36</v>
      </c>
      <c r="AF89" s="31">
        <f t="shared" si="22"/>
        <v>36</v>
      </c>
      <c r="AG89" s="31">
        <f t="shared" si="22"/>
        <v>36</v>
      </c>
      <c r="AH89" s="31">
        <f t="shared" si="22"/>
        <v>36</v>
      </c>
      <c r="AI89" s="31">
        <f t="shared" si="22"/>
        <v>36</v>
      </c>
      <c r="AJ89" s="31">
        <f t="shared" si="22"/>
        <v>36</v>
      </c>
      <c r="AK89" s="31">
        <f t="shared" si="22"/>
        <v>36</v>
      </c>
      <c r="AL89" s="31">
        <f t="shared" si="22"/>
        <v>36</v>
      </c>
      <c r="AM89" s="31">
        <f t="shared" si="22"/>
        <v>36</v>
      </c>
      <c r="AN89" s="31">
        <f t="shared" si="22"/>
        <v>36</v>
      </c>
      <c r="AO89" s="31">
        <f t="shared" si="22"/>
        <v>36</v>
      </c>
      <c r="AP89" s="31">
        <f t="shared" si="22"/>
        <v>36</v>
      </c>
      <c r="AQ89" s="31">
        <f t="shared" si="22"/>
        <v>36</v>
      </c>
      <c r="AR89" s="31">
        <f t="shared" si="22"/>
        <v>36</v>
      </c>
      <c r="AS89" s="31">
        <f t="shared" si="22"/>
        <v>36</v>
      </c>
      <c r="AT89" s="31">
        <f t="shared" si="22"/>
        <v>36</v>
      </c>
      <c r="AU89" s="31"/>
      <c r="AV89" s="31">
        <f>SUM(AV11:AV88)</f>
        <v>0</v>
      </c>
      <c r="AW89" s="31"/>
      <c r="AX89" s="31"/>
      <c r="AY89" s="31"/>
      <c r="AZ89" s="31"/>
      <c r="BA89" s="31"/>
      <c r="BB89" s="31"/>
      <c r="BC89" s="31"/>
      <c r="BD89" s="31"/>
      <c r="BE89" s="31">
        <f>SUM(E89:BD89)</f>
        <v>1440</v>
      </c>
      <c r="BF89" s="31"/>
      <c r="BG89" s="29"/>
    </row>
    <row r="90" spans="1:59" ht="10.5" customHeight="1">
      <c r="A90" s="125"/>
      <c r="B90" s="99" t="s">
        <v>118</v>
      </c>
      <c r="C90" s="99"/>
      <c r="D90" s="99"/>
      <c r="E90" s="31">
        <f>E12+E16+E18+E20+E22+E24+E26+E28+E30+E32+E36+E38+E40+E46+E58+E68+E14</f>
        <v>18</v>
      </c>
      <c r="F90" s="31">
        <f t="shared" ref="F90:AT90" si="23">F12+F16+F18+F20+F22+F24+F26+F28+F30+F32+F36+F38+F40+F46+F58+F68+F14</f>
        <v>18</v>
      </c>
      <c r="G90" s="31">
        <f t="shared" si="23"/>
        <v>18</v>
      </c>
      <c r="H90" s="31">
        <f t="shared" si="23"/>
        <v>18</v>
      </c>
      <c r="I90" s="31">
        <f t="shared" si="23"/>
        <v>18</v>
      </c>
      <c r="J90" s="31">
        <f t="shared" si="23"/>
        <v>18</v>
      </c>
      <c r="K90" s="31">
        <f t="shared" si="23"/>
        <v>18</v>
      </c>
      <c r="L90" s="31">
        <f t="shared" si="23"/>
        <v>18</v>
      </c>
      <c r="M90" s="31">
        <f t="shared" si="23"/>
        <v>18</v>
      </c>
      <c r="N90" s="31">
        <f t="shared" si="23"/>
        <v>18</v>
      </c>
      <c r="O90" s="31">
        <f t="shared" si="23"/>
        <v>18</v>
      </c>
      <c r="P90" s="31">
        <f t="shared" si="23"/>
        <v>18</v>
      </c>
      <c r="Q90" s="31">
        <f t="shared" si="23"/>
        <v>18</v>
      </c>
      <c r="R90" s="31">
        <f t="shared" si="23"/>
        <v>18</v>
      </c>
      <c r="S90" s="31">
        <f t="shared" si="23"/>
        <v>18</v>
      </c>
      <c r="T90" s="31">
        <f t="shared" si="23"/>
        <v>18</v>
      </c>
      <c r="U90" s="31">
        <f t="shared" si="23"/>
        <v>18</v>
      </c>
      <c r="V90" s="31">
        <f t="shared" si="23"/>
        <v>0</v>
      </c>
      <c r="W90" s="31">
        <f t="shared" si="23"/>
        <v>0</v>
      </c>
      <c r="X90" s="31">
        <f t="shared" si="23"/>
        <v>18</v>
      </c>
      <c r="Y90" s="31">
        <f t="shared" si="23"/>
        <v>18</v>
      </c>
      <c r="Z90" s="31">
        <f t="shared" si="23"/>
        <v>18</v>
      </c>
      <c r="AA90" s="31">
        <f t="shared" si="23"/>
        <v>18</v>
      </c>
      <c r="AB90" s="31">
        <f t="shared" si="23"/>
        <v>18</v>
      </c>
      <c r="AC90" s="31">
        <f t="shared" si="23"/>
        <v>18</v>
      </c>
      <c r="AD90" s="31">
        <f t="shared" si="23"/>
        <v>18</v>
      </c>
      <c r="AE90" s="31">
        <f t="shared" si="23"/>
        <v>18</v>
      </c>
      <c r="AF90" s="31">
        <f t="shared" si="23"/>
        <v>0</v>
      </c>
      <c r="AG90" s="31">
        <f t="shared" si="23"/>
        <v>0</v>
      </c>
      <c r="AH90" s="31">
        <f t="shared" si="23"/>
        <v>18</v>
      </c>
      <c r="AI90" s="31">
        <f t="shared" si="23"/>
        <v>18</v>
      </c>
      <c r="AJ90" s="31">
        <f t="shared" si="23"/>
        <v>18</v>
      </c>
      <c r="AK90" s="31">
        <f t="shared" si="23"/>
        <v>18</v>
      </c>
      <c r="AL90" s="31">
        <f t="shared" si="23"/>
        <v>18</v>
      </c>
      <c r="AM90" s="31">
        <f t="shared" si="23"/>
        <v>18</v>
      </c>
      <c r="AN90" s="31">
        <f t="shared" si="23"/>
        <v>18</v>
      </c>
      <c r="AO90" s="31">
        <f t="shared" si="23"/>
        <v>18</v>
      </c>
      <c r="AP90" s="31">
        <f t="shared" si="23"/>
        <v>18</v>
      </c>
      <c r="AQ90" s="31">
        <f t="shared" si="23"/>
        <v>18</v>
      </c>
      <c r="AR90" s="31">
        <f t="shared" si="23"/>
        <v>18</v>
      </c>
      <c r="AS90" s="31">
        <f t="shared" si="23"/>
        <v>18</v>
      </c>
      <c r="AT90" s="31">
        <f t="shared" si="23"/>
        <v>18</v>
      </c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>
        <f>SUM(E90:BE90)</f>
        <v>684</v>
      </c>
      <c r="BG90" s="38"/>
    </row>
    <row r="91" spans="1:59" ht="10.5" customHeight="1" thickBot="1">
      <c r="A91" s="126"/>
      <c r="B91" s="102" t="s">
        <v>119</v>
      </c>
      <c r="C91" s="102"/>
      <c r="D91" s="102"/>
      <c r="E91" s="31">
        <f>SUM(E89:E90)</f>
        <v>54</v>
      </c>
      <c r="F91" s="31">
        <f t="shared" ref="F91:AT91" si="24">SUM(F89:F90)</f>
        <v>54</v>
      </c>
      <c r="G91" s="31">
        <f t="shared" si="24"/>
        <v>54</v>
      </c>
      <c r="H91" s="31">
        <f t="shared" si="24"/>
        <v>54</v>
      </c>
      <c r="I91" s="31">
        <f t="shared" si="24"/>
        <v>54</v>
      </c>
      <c r="J91" s="31">
        <f t="shared" si="24"/>
        <v>54</v>
      </c>
      <c r="K91" s="31">
        <f t="shared" si="24"/>
        <v>54</v>
      </c>
      <c r="L91" s="31">
        <f t="shared" si="24"/>
        <v>54</v>
      </c>
      <c r="M91" s="31">
        <f t="shared" si="24"/>
        <v>54</v>
      </c>
      <c r="N91" s="31">
        <f t="shared" si="24"/>
        <v>54</v>
      </c>
      <c r="O91" s="31">
        <f t="shared" si="24"/>
        <v>54</v>
      </c>
      <c r="P91" s="31">
        <f t="shared" si="24"/>
        <v>54</v>
      </c>
      <c r="Q91" s="31">
        <f t="shared" si="24"/>
        <v>54</v>
      </c>
      <c r="R91" s="31">
        <f t="shared" si="24"/>
        <v>54</v>
      </c>
      <c r="S91" s="31">
        <f t="shared" si="24"/>
        <v>54</v>
      </c>
      <c r="T91" s="31">
        <f t="shared" si="24"/>
        <v>54</v>
      </c>
      <c r="U91" s="31">
        <f t="shared" si="24"/>
        <v>54</v>
      </c>
      <c r="V91" s="31">
        <f t="shared" si="24"/>
        <v>0</v>
      </c>
      <c r="W91" s="31"/>
      <c r="X91" s="31">
        <f t="shared" si="24"/>
        <v>54</v>
      </c>
      <c r="Y91" s="31">
        <f t="shared" si="24"/>
        <v>54</v>
      </c>
      <c r="Z91" s="31">
        <f t="shared" si="24"/>
        <v>54</v>
      </c>
      <c r="AA91" s="31">
        <f t="shared" si="24"/>
        <v>54</v>
      </c>
      <c r="AB91" s="31">
        <f t="shared" si="24"/>
        <v>54</v>
      </c>
      <c r="AC91" s="31">
        <f t="shared" si="24"/>
        <v>54</v>
      </c>
      <c r="AD91" s="31">
        <f t="shared" si="24"/>
        <v>54</v>
      </c>
      <c r="AE91" s="31">
        <f t="shared" si="24"/>
        <v>54</v>
      </c>
      <c r="AF91" s="31">
        <f t="shared" si="24"/>
        <v>36</v>
      </c>
      <c r="AG91" s="31">
        <f t="shared" si="24"/>
        <v>36</v>
      </c>
      <c r="AH91" s="31">
        <f t="shared" si="24"/>
        <v>54</v>
      </c>
      <c r="AI91" s="31">
        <f t="shared" si="24"/>
        <v>54</v>
      </c>
      <c r="AJ91" s="31">
        <f t="shared" si="24"/>
        <v>54</v>
      </c>
      <c r="AK91" s="31">
        <f t="shared" si="24"/>
        <v>54</v>
      </c>
      <c r="AL91" s="31">
        <f t="shared" si="24"/>
        <v>54</v>
      </c>
      <c r="AM91" s="31">
        <f t="shared" si="24"/>
        <v>54</v>
      </c>
      <c r="AN91" s="31">
        <f t="shared" si="24"/>
        <v>54</v>
      </c>
      <c r="AO91" s="31">
        <f t="shared" si="24"/>
        <v>54</v>
      </c>
      <c r="AP91" s="31">
        <f t="shared" si="24"/>
        <v>54</v>
      </c>
      <c r="AQ91" s="31">
        <f t="shared" si="24"/>
        <v>54</v>
      </c>
      <c r="AR91" s="31">
        <f t="shared" si="24"/>
        <v>54</v>
      </c>
      <c r="AS91" s="31">
        <f t="shared" si="24"/>
        <v>54</v>
      </c>
      <c r="AT91" s="31">
        <f t="shared" si="24"/>
        <v>54</v>
      </c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97">
        <f>BE89+BF90</f>
        <v>2124</v>
      </c>
      <c r="BF91" s="98"/>
      <c r="BG91" s="29"/>
    </row>
    <row r="92" spans="1:59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</row>
    <row r="93" spans="1:59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9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</row>
    <row r="95" spans="1:59">
      <c r="C95" s="8" t="s">
        <v>120</v>
      </c>
      <c r="D95" s="8"/>
      <c r="E95" s="67"/>
      <c r="F95" s="68" t="s">
        <v>121</v>
      </c>
      <c r="G95" s="90" t="s">
        <v>122</v>
      </c>
      <c r="H95" s="91"/>
      <c r="I95" s="91"/>
      <c r="J95" s="91"/>
      <c r="K95" s="91"/>
      <c r="L95" s="92"/>
      <c r="N95" s="69"/>
      <c r="O95" s="68" t="s">
        <v>121</v>
      </c>
      <c r="P95" s="90" t="s">
        <v>123</v>
      </c>
      <c r="Q95" s="91"/>
      <c r="R95" s="91"/>
      <c r="S95" s="91"/>
      <c r="T95" s="91"/>
      <c r="U95" s="92"/>
      <c r="W95" s="24"/>
      <c r="X95" s="6" t="s">
        <v>121</v>
      </c>
      <c r="Y95" s="90" t="s">
        <v>124</v>
      </c>
      <c r="Z95" s="93"/>
      <c r="AA95" s="93"/>
      <c r="AB95" s="93"/>
      <c r="AC95" s="93"/>
      <c r="AD95" s="93"/>
      <c r="AE95" s="93"/>
      <c r="AF95" s="93"/>
      <c r="AG95" s="93"/>
      <c r="AH95" s="94"/>
      <c r="AI95" s="8"/>
      <c r="AJ95" s="70"/>
      <c r="AK95" s="6" t="s">
        <v>121</v>
      </c>
      <c r="AL95" s="90" t="s">
        <v>125</v>
      </c>
      <c r="AM95" s="93"/>
      <c r="AN95" s="93"/>
      <c r="AO95" s="93"/>
      <c r="AP95" s="93"/>
      <c r="AQ95" s="93"/>
      <c r="AR95" s="93"/>
      <c r="AS95" s="94"/>
      <c r="AT95" s="10"/>
      <c r="AU95" s="71"/>
      <c r="AV95" s="6" t="s">
        <v>121</v>
      </c>
      <c r="AW95" s="90" t="s">
        <v>126</v>
      </c>
      <c r="AX95" s="122"/>
      <c r="AY95" s="122"/>
      <c r="AZ95" s="122"/>
      <c r="BA95" s="122"/>
      <c r="BB95" s="122"/>
      <c r="BC95" s="122"/>
      <c r="BD95" s="122"/>
      <c r="BE95" s="122"/>
      <c r="BF95" s="123"/>
    </row>
    <row r="97" spans="14:21">
      <c r="N97" s="72"/>
      <c r="O97" s="68" t="s">
        <v>121</v>
      </c>
      <c r="P97" s="90" t="s">
        <v>127</v>
      </c>
      <c r="Q97" s="91"/>
      <c r="R97" s="91"/>
      <c r="S97" s="91"/>
      <c r="T97" s="91"/>
      <c r="U97" s="92"/>
    </row>
  </sheetData>
  <mergeCells count="107">
    <mergeCell ref="BE2:BE6"/>
    <mergeCell ref="E3:BD3"/>
    <mergeCell ref="E5:BD5"/>
    <mergeCell ref="V2:Y2"/>
    <mergeCell ref="AA2:AC2"/>
    <mergeCell ref="AE2:AG2"/>
    <mergeCell ref="AI2:AL2"/>
    <mergeCell ref="AN2:AP2"/>
    <mergeCell ref="AR2:AT2"/>
    <mergeCell ref="AV2:AY2"/>
    <mergeCell ref="BA2:BC2"/>
    <mergeCell ref="B57:B58"/>
    <mergeCell ref="C57:C58"/>
    <mergeCell ref="A11:A91"/>
    <mergeCell ref="B11:B12"/>
    <mergeCell ref="C11:C1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B35:B36"/>
    <mergeCell ref="C35:C36"/>
    <mergeCell ref="C41:C42"/>
    <mergeCell ref="B37:B38"/>
    <mergeCell ref="C37:C38"/>
    <mergeCell ref="C45:C46"/>
    <mergeCell ref="C53:C54"/>
    <mergeCell ref="B1:BF1"/>
    <mergeCell ref="B7:B8"/>
    <mergeCell ref="C7:C8"/>
    <mergeCell ref="B9:B10"/>
    <mergeCell ref="C9:C10"/>
    <mergeCell ref="B33:B34"/>
    <mergeCell ref="C33:C34"/>
    <mergeCell ref="C27:C28"/>
    <mergeCell ref="B29:B30"/>
    <mergeCell ref="C29:C30"/>
    <mergeCell ref="B31:B32"/>
    <mergeCell ref="C31:C32"/>
    <mergeCell ref="C43:C44"/>
    <mergeCell ref="B13:B14"/>
    <mergeCell ref="C13:C14"/>
    <mergeCell ref="B2:B6"/>
    <mergeCell ref="C2:C6"/>
    <mergeCell ref="D2:D6"/>
    <mergeCell ref="E2:G2"/>
    <mergeCell ref="I2:L2"/>
    <mergeCell ref="N2:P2"/>
    <mergeCell ref="R2:U2"/>
    <mergeCell ref="BF2:BF6"/>
    <mergeCell ref="B79:B80"/>
    <mergeCell ref="C79:C80"/>
    <mergeCell ref="B81:B82"/>
    <mergeCell ref="C81:C82"/>
    <mergeCell ref="B83:B84"/>
    <mergeCell ref="C83:C84"/>
    <mergeCell ref="B87:B88"/>
    <mergeCell ref="C87:C88"/>
    <mergeCell ref="B39:B40"/>
    <mergeCell ref="C39:C40"/>
    <mergeCell ref="C55:C56"/>
    <mergeCell ref="B51:B52"/>
    <mergeCell ref="B41:B42"/>
    <mergeCell ref="B47:B48"/>
    <mergeCell ref="C47:C48"/>
    <mergeCell ref="B49:B50"/>
    <mergeCell ref="C49:C50"/>
    <mergeCell ref="B45:B46"/>
    <mergeCell ref="B59:B60"/>
    <mergeCell ref="C59:C60"/>
    <mergeCell ref="B55:B56"/>
    <mergeCell ref="C51:C52"/>
    <mergeCell ref="B43:B44"/>
    <mergeCell ref="B53:B54"/>
    <mergeCell ref="G95:L95"/>
    <mergeCell ref="P95:U95"/>
    <mergeCell ref="Y95:AH95"/>
    <mergeCell ref="AL95:AS95"/>
    <mergeCell ref="AW95:BF95"/>
    <mergeCell ref="P97:U97"/>
    <mergeCell ref="B61:B62"/>
    <mergeCell ref="C61:C62"/>
    <mergeCell ref="B63:B64"/>
    <mergeCell ref="C63:C64"/>
    <mergeCell ref="B65:B66"/>
    <mergeCell ref="C65:C66"/>
    <mergeCell ref="BE91:BF91"/>
    <mergeCell ref="B89:D89"/>
    <mergeCell ref="B90:D90"/>
    <mergeCell ref="B67:B68"/>
    <mergeCell ref="C67:C68"/>
    <mergeCell ref="B69:B70"/>
    <mergeCell ref="C69:C70"/>
    <mergeCell ref="B91:D91"/>
    <mergeCell ref="B73:B74"/>
    <mergeCell ref="C73:C74"/>
    <mergeCell ref="B75:B76"/>
    <mergeCell ref="C75:C76"/>
  </mergeCells>
  <pageMargins left="0" right="0" top="0" bottom="0" header="0" footer="0"/>
  <pageSetup paperSize="9" orientation="landscape" r:id="rId1"/>
  <headerFooter alignWithMargins="0"/>
  <ignoredErrors>
    <ignoredError sqref="V33:V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97"/>
  <sheetViews>
    <sheetView topLeftCell="A31" workbookViewId="0">
      <selection activeCell="BH42" sqref="BH42"/>
    </sheetView>
  </sheetViews>
  <sheetFormatPr defaultRowHeight="12.75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19" width="2.28515625" customWidth="1"/>
    <col min="20" max="20" width="2.28515625" style="29" customWidth="1"/>
    <col min="21" max="21" width="2.28515625" customWidth="1"/>
    <col min="22" max="22" width="1.140625" customWidth="1"/>
    <col min="23" max="23" width="1.140625" style="29" customWidth="1"/>
    <col min="24" max="30" width="2.28515625" customWidth="1"/>
    <col min="31" max="31" width="2.42578125" customWidth="1"/>
    <col min="32" max="32" width="2.140625" customWidth="1"/>
    <col min="33" max="35" width="2.28515625" customWidth="1"/>
    <col min="36" max="36" width="2.28515625" style="29" customWidth="1"/>
    <col min="37" max="38" width="2.28515625" customWidth="1"/>
    <col min="39" max="39" width="2.5703125" customWidth="1"/>
    <col min="40" max="44" width="2.28515625" customWidth="1"/>
    <col min="45" max="45" width="2.85546875" customWidth="1"/>
    <col min="46" max="46" width="1.28515625" style="29" customWidth="1"/>
    <col min="47" max="48" width="1.140625" customWidth="1"/>
    <col min="49" max="50" width="1.28515625" customWidth="1"/>
    <col min="51" max="51" width="1" customWidth="1"/>
    <col min="52" max="52" width="1.140625" customWidth="1"/>
    <col min="53" max="53" width="1.28515625" customWidth="1"/>
    <col min="54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1.25" customHeight="1" thickBot="1">
      <c r="B1" s="110" t="s">
        <v>128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</row>
    <row r="2" spans="1:59" ht="51.75">
      <c r="A2" s="87" t="s">
        <v>129</v>
      </c>
      <c r="B2" s="114" t="s">
        <v>2</v>
      </c>
      <c r="C2" s="115" t="s">
        <v>3</v>
      </c>
      <c r="D2" s="118" t="s">
        <v>4</v>
      </c>
      <c r="E2" s="119" t="s">
        <v>5</v>
      </c>
      <c r="F2" s="120"/>
      <c r="G2" s="120"/>
      <c r="H2" s="121"/>
      <c r="I2" s="119" t="s">
        <v>7</v>
      </c>
      <c r="J2" s="122"/>
      <c r="K2" s="122"/>
      <c r="L2" s="123"/>
      <c r="M2" s="81" t="s">
        <v>130</v>
      </c>
      <c r="N2" s="119" t="s">
        <v>9</v>
      </c>
      <c r="O2" s="122"/>
      <c r="P2" s="122"/>
      <c r="Q2" s="81" t="s">
        <v>131</v>
      </c>
      <c r="R2" s="119" t="s">
        <v>11</v>
      </c>
      <c r="S2" s="122"/>
      <c r="T2" s="122"/>
      <c r="U2" s="123"/>
      <c r="V2" s="81" t="s">
        <v>132</v>
      </c>
      <c r="W2" s="119" t="s">
        <v>12</v>
      </c>
      <c r="X2" s="122"/>
      <c r="Y2" s="123"/>
      <c r="Z2" s="81" t="s">
        <v>133</v>
      </c>
      <c r="AA2" s="119" t="s">
        <v>14</v>
      </c>
      <c r="AB2" s="122"/>
      <c r="AC2" s="122"/>
      <c r="AD2" s="81" t="s">
        <v>134</v>
      </c>
      <c r="AE2" s="119" t="s">
        <v>16</v>
      </c>
      <c r="AF2" s="122"/>
      <c r="AG2" s="122"/>
      <c r="AH2" s="123"/>
      <c r="AI2" s="119" t="s">
        <v>18</v>
      </c>
      <c r="AJ2" s="122"/>
      <c r="AK2" s="122"/>
      <c r="AL2" s="123"/>
      <c r="AM2" s="81" t="s">
        <v>135</v>
      </c>
      <c r="AN2" s="119" t="s">
        <v>20</v>
      </c>
      <c r="AO2" s="122"/>
      <c r="AP2" s="122"/>
      <c r="AQ2" s="81" t="s">
        <v>136</v>
      </c>
      <c r="AR2" s="119" t="s">
        <v>22</v>
      </c>
      <c r="AS2" s="122"/>
      <c r="AT2" s="122"/>
      <c r="AU2" s="123"/>
      <c r="AV2" s="119" t="s">
        <v>24</v>
      </c>
      <c r="AW2" s="122"/>
      <c r="AX2" s="122"/>
      <c r="AY2" s="122"/>
      <c r="AZ2" s="81" t="s">
        <v>137</v>
      </c>
      <c r="BA2" s="119" t="s">
        <v>26</v>
      </c>
      <c r="BB2" s="133"/>
      <c r="BC2" s="134"/>
      <c r="BD2" s="83" t="s">
        <v>138</v>
      </c>
      <c r="BE2" s="130" t="s">
        <v>28</v>
      </c>
      <c r="BF2" s="124" t="s">
        <v>29</v>
      </c>
    </row>
    <row r="3" spans="1:59" ht="9.75" customHeight="1">
      <c r="A3" s="88"/>
      <c r="B3" s="114"/>
      <c r="C3" s="116"/>
      <c r="D3" s="118"/>
      <c r="E3" s="132" t="s">
        <v>30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1"/>
      <c r="BF3" s="124"/>
    </row>
    <row r="4" spans="1:59">
      <c r="A4" s="88"/>
      <c r="B4" s="114"/>
      <c r="C4" s="116"/>
      <c r="D4" s="118"/>
      <c r="E4" s="81">
        <v>36</v>
      </c>
      <c r="F4" s="81">
        <v>37</v>
      </c>
      <c r="G4" s="81">
        <v>38</v>
      </c>
      <c r="H4" s="81">
        <v>39</v>
      </c>
      <c r="I4" s="81">
        <v>40</v>
      </c>
      <c r="J4" s="81">
        <v>41</v>
      </c>
      <c r="K4" s="81">
        <v>42</v>
      </c>
      <c r="L4" s="81">
        <v>43</v>
      </c>
      <c r="M4" s="81">
        <v>44</v>
      </c>
      <c r="N4" s="81">
        <v>45</v>
      </c>
      <c r="O4" s="81">
        <v>46</v>
      </c>
      <c r="P4" s="81">
        <v>47</v>
      </c>
      <c r="Q4" s="81">
        <v>48</v>
      </c>
      <c r="R4" s="81">
        <v>49</v>
      </c>
      <c r="S4" s="81">
        <v>50</v>
      </c>
      <c r="T4" s="81">
        <v>51</v>
      </c>
      <c r="U4" s="81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1">
        <v>10</v>
      </c>
      <c r="AF4" s="81">
        <v>11</v>
      </c>
      <c r="AG4" s="81">
        <v>12</v>
      </c>
      <c r="AH4" s="81">
        <v>13</v>
      </c>
      <c r="AI4" s="81">
        <v>14</v>
      </c>
      <c r="AJ4" s="81">
        <v>15</v>
      </c>
      <c r="AK4" s="81">
        <v>16</v>
      </c>
      <c r="AL4" s="81">
        <v>17</v>
      </c>
      <c r="AM4" s="81">
        <v>18</v>
      </c>
      <c r="AN4" s="81">
        <v>19</v>
      </c>
      <c r="AO4" s="81">
        <v>20</v>
      </c>
      <c r="AP4" s="81">
        <v>21</v>
      </c>
      <c r="AQ4" s="81">
        <v>22</v>
      </c>
      <c r="AR4" s="81">
        <v>23</v>
      </c>
      <c r="AS4" s="81">
        <v>24</v>
      </c>
      <c r="AT4" s="81">
        <v>25</v>
      </c>
      <c r="AU4" s="81">
        <v>26</v>
      </c>
      <c r="AV4" s="81">
        <v>27</v>
      </c>
      <c r="AW4" s="81">
        <v>28</v>
      </c>
      <c r="AX4" s="81">
        <v>29</v>
      </c>
      <c r="AY4" s="81">
        <v>30</v>
      </c>
      <c r="AZ4" s="81">
        <v>31</v>
      </c>
      <c r="BA4" s="81">
        <v>32</v>
      </c>
      <c r="BB4" s="81">
        <v>33</v>
      </c>
      <c r="BC4" s="81">
        <v>34</v>
      </c>
      <c r="BD4" s="81">
        <v>35</v>
      </c>
      <c r="BE4" s="131"/>
      <c r="BF4" s="124"/>
    </row>
    <row r="5" spans="1:59">
      <c r="A5" s="88"/>
      <c r="B5" s="114"/>
      <c r="C5" s="116"/>
      <c r="D5" s="118"/>
      <c r="E5" s="132" t="s">
        <v>31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1"/>
      <c r="BF5" s="124"/>
    </row>
    <row r="6" spans="1:59">
      <c r="A6" s="89"/>
      <c r="B6" s="114"/>
      <c r="C6" s="117"/>
      <c r="D6" s="118"/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81">
        <v>17</v>
      </c>
      <c r="V6" s="81">
        <v>18</v>
      </c>
      <c r="W6" s="81">
        <v>19</v>
      </c>
      <c r="X6" s="81">
        <v>20</v>
      </c>
      <c r="Y6" s="81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81">
        <v>27</v>
      </c>
      <c r="AF6" s="81">
        <v>28</v>
      </c>
      <c r="AG6" s="81">
        <v>29</v>
      </c>
      <c r="AH6" s="81">
        <v>30</v>
      </c>
      <c r="AI6" s="81">
        <v>31</v>
      </c>
      <c r="AJ6" s="81">
        <v>32</v>
      </c>
      <c r="AK6" s="81">
        <v>33</v>
      </c>
      <c r="AL6" s="81">
        <v>34</v>
      </c>
      <c r="AM6" s="81">
        <v>35</v>
      </c>
      <c r="AN6" s="81">
        <v>36</v>
      </c>
      <c r="AO6" s="81">
        <v>37</v>
      </c>
      <c r="AP6" s="81">
        <v>38</v>
      </c>
      <c r="AQ6" s="81">
        <v>39</v>
      </c>
      <c r="AR6" s="81">
        <v>40</v>
      </c>
      <c r="AS6" s="81">
        <v>41</v>
      </c>
      <c r="AT6" s="81">
        <v>42</v>
      </c>
      <c r="AU6" s="81">
        <v>43</v>
      </c>
      <c r="AV6" s="81">
        <v>44</v>
      </c>
      <c r="AW6" s="81">
        <v>45</v>
      </c>
      <c r="AX6" s="81">
        <v>46</v>
      </c>
      <c r="AY6" s="81">
        <v>47</v>
      </c>
      <c r="AZ6" s="81">
        <v>48</v>
      </c>
      <c r="BA6" s="81">
        <v>49</v>
      </c>
      <c r="BB6" s="81">
        <v>50</v>
      </c>
      <c r="BC6" s="81">
        <v>51</v>
      </c>
      <c r="BD6" s="81">
        <v>52</v>
      </c>
      <c r="BE6" s="131"/>
      <c r="BF6" s="124"/>
    </row>
    <row r="7" spans="1:59" ht="10.5" customHeight="1">
      <c r="A7" s="88"/>
      <c r="B7" s="95" t="s">
        <v>32</v>
      </c>
      <c r="C7" s="95" t="s">
        <v>33</v>
      </c>
      <c r="D7" s="86" t="s">
        <v>34</v>
      </c>
      <c r="E7" s="86">
        <f t="shared" ref="E7:Q7" si="0">E9+E33</f>
        <v>28</v>
      </c>
      <c r="F7" s="86">
        <f t="shared" si="0"/>
        <v>28</v>
      </c>
      <c r="G7" s="86">
        <f t="shared" si="0"/>
        <v>28</v>
      </c>
      <c r="H7" s="86">
        <f t="shared" si="0"/>
        <v>28</v>
      </c>
      <c r="I7" s="86">
        <f t="shared" si="0"/>
        <v>27</v>
      </c>
      <c r="J7" s="86">
        <f t="shared" si="0"/>
        <v>27</v>
      </c>
      <c r="K7" s="86">
        <f t="shared" si="0"/>
        <v>27</v>
      </c>
      <c r="L7" s="86">
        <f t="shared" si="0"/>
        <v>27</v>
      </c>
      <c r="M7" s="86">
        <f t="shared" si="0"/>
        <v>27</v>
      </c>
      <c r="N7" s="86">
        <f t="shared" si="0"/>
        <v>26</v>
      </c>
      <c r="O7" s="86">
        <f t="shared" si="0"/>
        <v>26</v>
      </c>
      <c r="P7" s="86">
        <f t="shared" si="0"/>
        <v>26</v>
      </c>
      <c r="Q7" s="86">
        <f t="shared" si="0"/>
        <v>26</v>
      </c>
      <c r="R7" s="86"/>
      <c r="S7" s="86"/>
      <c r="T7" s="86"/>
      <c r="U7" s="86"/>
      <c r="V7" s="86">
        <f>V9+V33</f>
        <v>0</v>
      </c>
      <c r="W7" s="86"/>
      <c r="X7" s="86">
        <f t="shared" ref="X7:AB8" si="1">X9+X33</f>
        <v>22</v>
      </c>
      <c r="Y7" s="86">
        <f t="shared" si="1"/>
        <v>22</v>
      </c>
      <c r="Z7" s="86">
        <f t="shared" si="1"/>
        <v>20</v>
      </c>
      <c r="AA7" s="86">
        <f t="shared" si="1"/>
        <v>20</v>
      </c>
      <c r="AB7" s="86">
        <f t="shared" si="1"/>
        <v>19</v>
      </c>
      <c r="AC7" s="86"/>
      <c r="AD7" s="86"/>
      <c r="AE7" s="86">
        <f t="shared" ref="AE7:AG8" si="2">AE9+AE33</f>
        <v>26</v>
      </c>
      <c r="AF7" s="86">
        <f t="shared" si="2"/>
        <v>23</v>
      </c>
      <c r="AG7" s="86">
        <f t="shared" si="2"/>
        <v>23</v>
      </c>
      <c r="AH7" s="86"/>
      <c r="AI7" s="86"/>
      <c r="AJ7" s="86"/>
      <c r="AK7" s="86"/>
      <c r="AL7" s="86"/>
      <c r="AM7" s="86"/>
      <c r="AN7" s="86"/>
      <c r="AO7" s="86"/>
      <c r="AP7" s="86">
        <f t="shared" ref="AP7:AR8" si="3">AP9+AP33</f>
        <v>31</v>
      </c>
      <c r="AQ7" s="86">
        <f t="shared" si="3"/>
        <v>31</v>
      </c>
      <c r="AR7" s="86">
        <f t="shared" si="3"/>
        <v>32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>
        <f>SUM(E7:BD7)</f>
        <v>620</v>
      </c>
      <c r="BF7" s="86"/>
    </row>
    <row r="8" spans="1:59" ht="10.5" customHeight="1">
      <c r="A8" s="88"/>
      <c r="B8" s="95"/>
      <c r="C8" s="95"/>
      <c r="D8" s="86" t="s">
        <v>35</v>
      </c>
      <c r="E8" s="86">
        <f t="shared" ref="E8:Q8" si="4">E10+E34</f>
        <v>13</v>
      </c>
      <c r="F8" s="86">
        <f t="shared" si="4"/>
        <v>13</v>
      </c>
      <c r="G8" s="86">
        <f t="shared" si="4"/>
        <v>13</v>
      </c>
      <c r="H8" s="86">
        <f t="shared" si="4"/>
        <v>13</v>
      </c>
      <c r="I8" s="86">
        <f t="shared" si="4"/>
        <v>13</v>
      </c>
      <c r="J8" s="86">
        <f t="shared" si="4"/>
        <v>12</v>
      </c>
      <c r="K8" s="86">
        <f t="shared" si="4"/>
        <v>12</v>
      </c>
      <c r="L8" s="86">
        <f t="shared" si="4"/>
        <v>13</v>
      </c>
      <c r="M8" s="86">
        <f t="shared" si="4"/>
        <v>14</v>
      </c>
      <c r="N8" s="86">
        <f t="shared" si="4"/>
        <v>14</v>
      </c>
      <c r="O8" s="86">
        <f t="shared" si="4"/>
        <v>14</v>
      </c>
      <c r="P8" s="86">
        <f t="shared" si="4"/>
        <v>15</v>
      </c>
      <c r="Q8" s="86">
        <f t="shared" si="4"/>
        <v>15</v>
      </c>
      <c r="R8" s="86"/>
      <c r="S8" s="86"/>
      <c r="T8" s="86"/>
      <c r="U8" s="86"/>
      <c r="V8" s="86">
        <f>V10+V34</f>
        <v>0</v>
      </c>
      <c r="W8" s="86"/>
      <c r="X8" s="86">
        <f t="shared" si="1"/>
        <v>11</v>
      </c>
      <c r="Y8" s="86">
        <f t="shared" si="1"/>
        <v>11</v>
      </c>
      <c r="Z8" s="86">
        <f t="shared" si="1"/>
        <v>11</v>
      </c>
      <c r="AA8" s="86">
        <f t="shared" si="1"/>
        <v>11</v>
      </c>
      <c r="AB8" s="86">
        <f t="shared" si="1"/>
        <v>9</v>
      </c>
      <c r="AC8" s="86"/>
      <c r="AD8" s="86"/>
      <c r="AE8" s="86">
        <f t="shared" si="2"/>
        <v>13</v>
      </c>
      <c r="AF8" s="86">
        <f t="shared" si="2"/>
        <v>11</v>
      </c>
      <c r="AG8" s="86">
        <f t="shared" si="2"/>
        <v>11</v>
      </c>
      <c r="AH8" s="86"/>
      <c r="AI8" s="86"/>
      <c r="AJ8" s="86"/>
      <c r="AK8" s="86"/>
      <c r="AL8" s="86"/>
      <c r="AM8" s="86"/>
      <c r="AN8" s="86"/>
      <c r="AO8" s="86"/>
      <c r="AP8" s="86">
        <f t="shared" si="3"/>
        <v>15</v>
      </c>
      <c r="AQ8" s="86">
        <f t="shared" si="3"/>
        <v>15</v>
      </c>
      <c r="AR8" s="86">
        <f t="shared" si="3"/>
        <v>15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>
        <f>SUM(E8:BE8)</f>
        <v>307</v>
      </c>
    </row>
    <row r="9" spans="1:59" ht="10.5" customHeight="1">
      <c r="A9" s="88"/>
      <c r="B9" s="111" t="s">
        <v>36</v>
      </c>
      <c r="C9" s="95" t="s">
        <v>37</v>
      </c>
      <c r="D9" s="86" t="s">
        <v>34</v>
      </c>
      <c r="E9" s="86">
        <f>E11+E15+E17+E19+E21+E23+E25+E27+E29+E13</f>
        <v>19</v>
      </c>
      <c r="F9" s="86">
        <f t="shared" ref="F9:AR9" si="5">F11+F15+F17+F19+F21+F23+F25+F27+F29+F13</f>
        <v>19</v>
      </c>
      <c r="G9" s="86">
        <f t="shared" si="5"/>
        <v>19</v>
      </c>
      <c r="H9" s="86">
        <f t="shared" si="5"/>
        <v>19</v>
      </c>
      <c r="I9" s="86">
        <f t="shared" si="5"/>
        <v>18</v>
      </c>
      <c r="J9" s="86">
        <f t="shared" si="5"/>
        <v>18</v>
      </c>
      <c r="K9" s="86">
        <f t="shared" si="5"/>
        <v>18</v>
      </c>
      <c r="L9" s="86">
        <f t="shared" si="5"/>
        <v>18</v>
      </c>
      <c r="M9" s="86">
        <f t="shared" si="5"/>
        <v>18</v>
      </c>
      <c r="N9" s="86">
        <f t="shared" si="5"/>
        <v>17</v>
      </c>
      <c r="O9" s="86">
        <f t="shared" si="5"/>
        <v>17</v>
      </c>
      <c r="P9" s="86">
        <f t="shared" si="5"/>
        <v>17</v>
      </c>
      <c r="Q9" s="86">
        <f t="shared" si="5"/>
        <v>17</v>
      </c>
      <c r="R9" s="86"/>
      <c r="S9" s="86"/>
      <c r="T9" s="86"/>
      <c r="U9" s="86"/>
      <c r="V9" s="86">
        <f t="shared" si="5"/>
        <v>0</v>
      </c>
      <c r="W9" s="86">
        <f t="shared" si="5"/>
        <v>0</v>
      </c>
      <c r="X9" s="86">
        <f t="shared" si="5"/>
        <v>14</v>
      </c>
      <c r="Y9" s="86">
        <f t="shared" si="5"/>
        <v>14</v>
      </c>
      <c r="Z9" s="86">
        <f t="shared" si="5"/>
        <v>14</v>
      </c>
      <c r="AA9" s="86">
        <f t="shared" si="5"/>
        <v>14</v>
      </c>
      <c r="AB9" s="86">
        <f t="shared" si="5"/>
        <v>16</v>
      </c>
      <c r="AC9" s="86"/>
      <c r="AD9" s="86"/>
      <c r="AE9" s="86">
        <f t="shared" si="5"/>
        <v>16</v>
      </c>
      <c r="AF9" s="86">
        <f t="shared" si="5"/>
        <v>13</v>
      </c>
      <c r="AG9" s="86">
        <f t="shared" si="5"/>
        <v>13</v>
      </c>
      <c r="AH9" s="86"/>
      <c r="AI9" s="86"/>
      <c r="AJ9" s="86"/>
      <c r="AK9" s="86"/>
      <c r="AL9" s="86"/>
      <c r="AM9" s="86"/>
      <c r="AN9" s="86"/>
      <c r="AO9" s="86"/>
      <c r="AP9" s="86">
        <f t="shared" si="5"/>
        <v>21</v>
      </c>
      <c r="AQ9" s="86">
        <f t="shared" si="5"/>
        <v>21</v>
      </c>
      <c r="AR9" s="86">
        <f t="shared" si="5"/>
        <v>20</v>
      </c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>
        <f>SUM(E9:BD9)</f>
        <v>410</v>
      </c>
      <c r="BF9" s="86"/>
    </row>
    <row r="10" spans="1:59" ht="10.5" customHeight="1">
      <c r="A10" s="88"/>
      <c r="B10" s="111"/>
      <c r="C10" s="95"/>
      <c r="D10" s="86" t="s">
        <v>35</v>
      </c>
      <c r="E10" s="86">
        <f>E12+E16+E18+E20+E22+E24+E26+E28+E30+E14</f>
        <v>9</v>
      </c>
      <c r="F10" s="86">
        <f t="shared" ref="F10:AR10" si="6">F12+F16+F18+F20+F22+F24+F26+F28+F30+F14</f>
        <v>9</v>
      </c>
      <c r="G10" s="86">
        <f t="shared" si="6"/>
        <v>9</v>
      </c>
      <c r="H10" s="86">
        <f t="shared" si="6"/>
        <v>9</v>
      </c>
      <c r="I10" s="86">
        <f t="shared" si="6"/>
        <v>9</v>
      </c>
      <c r="J10" s="86">
        <f t="shared" si="6"/>
        <v>8</v>
      </c>
      <c r="K10" s="86">
        <f t="shared" si="6"/>
        <v>8</v>
      </c>
      <c r="L10" s="86">
        <f t="shared" si="6"/>
        <v>8</v>
      </c>
      <c r="M10" s="86">
        <f t="shared" si="6"/>
        <v>9</v>
      </c>
      <c r="N10" s="86">
        <f t="shared" si="6"/>
        <v>9</v>
      </c>
      <c r="O10" s="86">
        <f t="shared" si="6"/>
        <v>9</v>
      </c>
      <c r="P10" s="86">
        <f t="shared" si="6"/>
        <v>9</v>
      </c>
      <c r="Q10" s="86">
        <f t="shared" si="6"/>
        <v>9</v>
      </c>
      <c r="R10" s="86"/>
      <c r="S10" s="86"/>
      <c r="T10" s="86"/>
      <c r="U10" s="86"/>
      <c r="V10" s="86">
        <f t="shared" si="6"/>
        <v>0</v>
      </c>
      <c r="W10" s="86">
        <f t="shared" si="6"/>
        <v>0</v>
      </c>
      <c r="X10" s="86">
        <f t="shared" si="6"/>
        <v>6</v>
      </c>
      <c r="Y10" s="86">
        <f t="shared" si="6"/>
        <v>6</v>
      </c>
      <c r="Z10" s="86">
        <f t="shared" si="6"/>
        <v>7</v>
      </c>
      <c r="AA10" s="86">
        <f t="shared" si="6"/>
        <v>7</v>
      </c>
      <c r="AB10" s="86">
        <f t="shared" si="6"/>
        <v>7</v>
      </c>
      <c r="AC10" s="86"/>
      <c r="AD10" s="86"/>
      <c r="AE10" s="86">
        <f t="shared" si="6"/>
        <v>8</v>
      </c>
      <c r="AF10" s="86">
        <f t="shared" si="6"/>
        <v>6</v>
      </c>
      <c r="AG10" s="86">
        <f t="shared" si="6"/>
        <v>6</v>
      </c>
      <c r="AH10" s="86"/>
      <c r="AI10" s="86"/>
      <c r="AJ10" s="86"/>
      <c r="AK10" s="86"/>
      <c r="AL10" s="86"/>
      <c r="AM10" s="86"/>
      <c r="AN10" s="86"/>
      <c r="AO10" s="86"/>
      <c r="AP10" s="86">
        <f t="shared" si="6"/>
        <v>12</v>
      </c>
      <c r="AQ10" s="86">
        <f t="shared" si="6"/>
        <v>12</v>
      </c>
      <c r="AR10" s="86">
        <f t="shared" si="6"/>
        <v>12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>
        <f>SUM(E10:BE10)</f>
        <v>203</v>
      </c>
    </row>
    <row r="11" spans="1:59" ht="10.5" customHeight="1">
      <c r="A11" s="125" t="s">
        <v>139</v>
      </c>
      <c r="B11" s="100" t="s">
        <v>39</v>
      </c>
      <c r="C11" s="127" t="s">
        <v>140</v>
      </c>
      <c r="D11" s="1" t="s">
        <v>34</v>
      </c>
      <c r="E11" s="1">
        <v>3</v>
      </c>
      <c r="F11" s="1">
        <v>3</v>
      </c>
      <c r="G11" s="1">
        <v>3</v>
      </c>
      <c r="H11" s="1">
        <v>3</v>
      </c>
      <c r="I11" s="2">
        <v>2</v>
      </c>
      <c r="J11" s="2">
        <v>2</v>
      </c>
      <c r="K11" s="2">
        <v>2</v>
      </c>
      <c r="L11" s="11">
        <v>2</v>
      </c>
      <c r="M11" s="11">
        <v>2</v>
      </c>
      <c r="N11" s="11">
        <v>1</v>
      </c>
      <c r="O11" s="11">
        <v>1</v>
      </c>
      <c r="P11" s="11">
        <v>1</v>
      </c>
      <c r="Q11" s="11">
        <v>1</v>
      </c>
      <c r="R11" s="25"/>
      <c r="S11" s="25"/>
      <c r="T11" s="25"/>
      <c r="U11" s="25"/>
      <c r="V11" s="13"/>
      <c r="W11" s="13"/>
      <c r="X11" s="30">
        <v>2</v>
      </c>
      <c r="Y11" s="11">
        <v>2</v>
      </c>
      <c r="Z11" s="2">
        <v>2</v>
      </c>
      <c r="AA11" s="2">
        <v>2</v>
      </c>
      <c r="AB11" s="2">
        <v>2</v>
      </c>
      <c r="AC11" s="58"/>
      <c r="AD11" s="58"/>
      <c r="AE11" s="30">
        <v>4</v>
      </c>
      <c r="AF11" s="30">
        <v>4</v>
      </c>
      <c r="AG11" s="30">
        <v>4</v>
      </c>
      <c r="AH11" s="58"/>
      <c r="AI11" s="58"/>
      <c r="AJ11" s="76"/>
      <c r="AK11" s="76"/>
      <c r="AL11" s="76"/>
      <c r="AM11" s="76"/>
      <c r="AN11" s="76"/>
      <c r="AO11" s="76"/>
      <c r="AP11" s="30">
        <v>5</v>
      </c>
      <c r="AQ11" s="2">
        <v>5</v>
      </c>
      <c r="AR11" s="2">
        <v>6</v>
      </c>
      <c r="AS11" s="61"/>
      <c r="AT11" s="22"/>
      <c r="AU11" s="22"/>
      <c r="AV11" s="16"/>
      <c r="AW11" s="16"/>
      <c r="AX11" s="16"/>
      <c r="AY11" s="16"/>
      <c r="AZ11" s="16"/>
      <c r="BA11" s="16"/>
      <c r="BB11" s="16"/>
      <c r="BC11" s="16"/>
      <c r="BD11" s="16"/>
      <c r="BE11" s="1">
        <f>SUM(E11:BD11)</f>
        <v>64</v>
      </c>
      <c r="BF11" s="1">
        <v>64</v>
      </c>
    </row>
    <row r="12" spans="1:59" ht="10.5" customHeight="1">
      <c r="A12" s="125"/>
      <c r="B12" s="100"/>
      <c r="C12" s="127"/>
      <c r="D12" s="1" t="s">
        <v>35</v>
      </c>
      <c r="E12" s="1">
        <v>1</v>
      </c>
      <c r="F12" s="1">
        <v>1</v>
      </c>
      <c r="G12" s="1">
        <v>1</v>
      </c>
      <c r="H12" s="1">
        <v>1</v>
      </c>
      <c r="I12" s="2">
        <v>1</v>
      </c>
      <c r="J12" s="2">
        <v>1</v>
      </c>
      <c r="K12" s="2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25"/>
      <c r="S12" s="25"/>
      <c r="T12" s="25"/>
      <c r="U12" s="25"/>
      <c r="V12" s="13"/>
      <c r="W12" s="13"/>
      <c r="X12" s="30">
        <v>1</v>
      </c>
      <c r="Y12" s="11">
        <v>1</v>
      </c>
      <c r="Z12" s="2">
        <v>1</v>
      </c>
      <c r="AA12" s="2">
        <v>1</v>
      </c>
      <c r="AB12" s="2">
        <v>1</v>
      </c>
      <c r="AC12" s="58"/>
      <c r="AD12" s="58"/>
      <c r="AE12" s="30">
        <v>2</v>
      </c>
      <c r="AF12" s="30">
        <v>2</v>
      </c>
      <c r="AG12" s="30">
        <v>2</v>
      </c>
      <c r="AH12" s="58"/>
      <c r="AI12" s="58"/>
      <c r="AJ12" s="76"/>
      <c r="AK12" s="76"/>
      <c r="AL12" s="76"/>
      <c r="AM12" s="76"/>
      <c r="AN12" s="76"/>
      <c r="AO12" s="76"/>
      <c r="AP12" s="30">
        <v>3</v>
      </c>
      <c r="AQ12" s="2">
        <v>3</v>
      </c>
      <c r="AR12" s="2">
        <v>2</v>
      </c>
      <c r="AS12" s="61"/>
      <c r="AT12" s="22"/>
      <c r="AU12" s="22"/>
      <c r="AV12" s="16"/>
      <c r="AW12" s="16"/>
      <c r="AX12" s="16"/>
      <c r="AY12" s="16"/>
      <c r="AZ12" s="16"/>
      <c r="BA12" s="16"/>
      <c r="BB12" s="16"/>
      <c r="BC12" s="16"/>
      <c r="BD12" s="16"/>
      <c r="BE12" s="1"/>
      <c r="BF12" s="1">
        <v>32</v>
      </c>
    </row>
    <row r="13" spans="1:59" ht="10.5" customHeight="1">
      <c r="A13" s="125"/>
      <c r="B13" s="104" t="s">
        <v>41</v>
      </c>
      <c r="C13" s="113" t="s">
        <v>42</v>
      </c>
      <c r="D13" s="1" t="s">
        <v>34</v>
      </c>
      <c r="E13" s="1">
        <v>3</v>
      </c>
      <c r="F13" s="1">
        <v>3</v>
      </c>
      <c r="G13" s="1">
        <v>3</v>
      </c>
      <c r="H13" s="1">
        <v>3</v>
      </c>
      <c r="I13" s="2">
        <v>3</v>
      </c>
      <c r="J13" s="2">
        <v>3</v>
      </c>
      <c r="K13" s="2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25"/>
      <c r="S13" s="25"/>
      <c r="T13" s="25"/>
      <c r="U13" s="25"/>
      <c r="V13" s="13"/>
      <c r="W13" s="13"/>
      <c r="X13" s="30">
        <v>2</v>
      </c>
      <c r="Y13" s="11">
        <v>2</v>
      </c>
      <c r="Z13" s="2">
        <v>2</v>
      </c>
      <c r="AA13" s="2">
        <v>2</v>
      </c>
      <c r="AB13" s="2">
        <v>2</v>
      </c>
      <c r="AC13" s="58"/>
      <c r="AD13" s="58"/>
      <c r="AE13" s="30">
        <v>4</v>
      </c>
      <c r="AF13" s="30">
        <v>4</v>
      </c>
      <c r="AG13" s="30">
        <v>4</v>
      </c>
      <c r="AH13" s="58"/>
      <c r="AI13" s="58"/>
      <c r="AJ13" s="76"/>
      <c r="AK13" s="76"/>
      <c r="AL13" s="76"/>
      <c r="AM13" s="76"/>
      <c r="AN13" s="76"/>
      <c r="AO13" s="76"/>
      <c r="AP13" s="30">
        <v>6</v>
      </c>
      <c r="AQ13" s="2">
        <v>6</v>
      </c>
      <c r="AR13" s="2">
        <v>6</v>
      </c>
      <c r="AS13" s="61"/>
      <c r="AT13" s="22"/>
      <c r="AU13" s="22"/>
      <c r="AV13" s="16"/>
      <c r="AW13" s="16"/>
      <c r="AX13" s="16"/>
      <c r="AY13" s="16"/>
      <c r="AZ13" s="16"/>
      <c r="BA13" s="16"/>
      <c r="BB13" s="16"/>
      <c r="BC13" s="16"/>
      <c r="BD13" s="16"/>
      <c r="BE13" s="1">
        <f>SUM(E13:BD13)</f>
        <v>79</v>
      </c>
      <c r="BF13" s="1"/>
    </row>
    <row r="14" spans="1:59" ht="10.5" customHeight="1">
      <c r="A14" s="125"/>
      <c r="B14" s="112"/>
      <c r="C14" s="112"/>
      <c r="D14" s="1" t="s">
        <v>35</v>
      </c>
      <c r="E14" s="1">
        <v>2</v>
      </c>
      <c r="F14" s="1">
        <v>2</v>
      </c>
      <c r="G14" s="1">
        <v>2</v>
      </c>
      <c r="H14" s="1">
        <v>2</v>
      </c>
      <c r="I14" s="2">
        <v>2</v>
      </c>
      <c r="J14" s="2">
        <v>1</v>
      </c>
      <c r="K14" s="2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25"/>
      <c r="S14" s="25"/>
      <c r="T14" s="25"/>
      <c r="U14" s="25"/>
      <c r="V14" s="13"/>
      <c r="W14" s="13"/>
      <c r="X14" s="30">
        <v>1</v>
      </c>
      <c r="Y14" s="11">
        <v>1</v>
      </c>
      <c r="Z14" s="2">
        <v>1</v>
      </c>
      <c r="AA14" s="2">
        <v>1</v>
      </c>
      <c r="AB14" s="2">
        <v>1</v>
      </c>
      <c r="AC14" s="58"/>
      <c r="AD14" s="58"/>
      <c r="AE14" s="30">
        <v>2</v>
      </c>
      <c r="AF14" s="30">
        <v>2</v>
      </c>
      <c r="AG14" s="30">
        <v>2</v>
      </c>
      <c r="AH14" s="58"/>
      <c r="AI14" s="58"/>
      <c r="AJ14" s="76"/>
      <c r="AK14" s="76"/>
      <c r="AL14" s="76"/>
      <c r="AM14" s="76"/>
      <c r="AN14" s="76"/>
      <c r="AO14" s="76"/>
      <c r="AP14" s="30">
        <v>3</v>
      </c>
      <c r="AQ14" s="2">
        <v>3</v>
      </c>
      <c r="AR14" s="2">
        <v>4</v>
      </c>
      <c r="AS14" s="61"/>
      <c r="AT14" s="22"/>
      <c r="AU14" s="22"/>
      <c r="AV14" s="16"/>
      <c r="AW14" s="16"/>
      <c r="AX14" s="16"/>
      <c r="AY14" s="16"/>
      <c r="AZ14" s="16"/>
      <c r="BA14" s="16"/>
      <c r="BB14" s="16"/>
      <c r="BC14" s="16"/>
      <c r="BD14" s="16"/>
      <c r="BE14" s="1"/>
      <c r="BF14" s="1">
        <v>39</v>
      </c>
    </row>
    <row r="15" spans="1:59" ht="10.5" customHeight="1">
      <c r="A15" s="125"/>
      <c r="B15" s="100" t="s">
        <v>43</v>
      </c>
      <c r="C15" s="127" t="s">
        <v>44</v>
      </c>
      <c r="D15" s="1" t="s">
        <v>34</v>
      </c>
      <c r="E15" s="1">
        <v>3</v>
      </c>
      <c r="F15" s="1">
        <v>3</v>
      </c>
      <c r="G15" s="1">
        <v>3</v>
      </c>
      <c r="H15" s="1">
        <v>3</v>
      </c>
      <c r="I15" s="2">
        <v>3</v>
      </c>
      <c r="J15" s="2">
        <v>3</v>
      </c>
      <c r="K15" s="2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25"/>
      <c r="S15" s="25"/>
      <c r="T15" s="25"/>
      <c r="U15" s="25"/>
      <c r="V15" s="13"/>
      <c r="W15" s="13"/>
      <c r="X15" s="30">
        <v>2</v>
      </c>
      <c r="Y15" s="11">
        <v>2</v>
      </c>
      <c r="Z15" s="2">
        <v>2</v>
      </c>
      <c r="AA15" s="2">
        <v>2</v>
      </c>
      <c r="AB15" s="2">
        <v>2</v>
      </c>
      <c r="AC15" s="58"/>
      <c r="AD15" s="58"/>
      <c r="AE15" s="30">
        <v>2</v>
      </c>
      <c r="AF15" s="30">
        <v>2</v>
      </c>
      <c r="AG15" s="30">
        <v>2</v>
      </c>
      <c r="AH15" s="58"/>
      <c r="AI15" s="58"/>
      <c r="AJ15" s="76"/>
      <c r="AK15" s="76"/>
      <c r="AL15" s="76"/>
      <c r="AM15" s="76"/>
      <c r="AN15" s="76"/>
      <c r="AO15" s="76"/>
      <c r="AP15" s="30">
        <v>3</v>
      </c>
      <c r="AQ15" s="2">
        <v>3</v>
      </c>
      <c r="AR15" s="2">
        <v>2</v>
      </c>
      <c r="AS15" s="61"/>
      <c r="AT15" s="22"/>
      <c r="AU15" s="22"/>
      <c r="AV15" s="16"/>
      <c r="AW15" s="16"/>
      <c r="AX15" s="16"/>
      <c r="AY15" s="16"/>
      <c r="AZ15" s="16"/>
      <c r="BA15" s="16"/>
      <c r="BB15" s="16"/>
      <c r="BC15" s="16"/>
      <c r="BD15" s="16"/>
      <c r="BE15" s="1">
        <f>SUM(E15:BD15)</f>
        <v>63</v>
      </c>
      <c r="BF15" s="1"/>
    </row>
    <row r="16" spans="1:59" ht="10.5" customHeight="1">
      <c r="A16" s="125"/>
      <c r="B16" s="100"/>
      <c r="C16" s="127"/>
      <c r="D16" s="1" t="s">
        <v>35</v>
      </c>
      <c r="E16" s="1">
        <v>1</v>
      </c>
      <c r="F16" s="1">
        <v>1</v>
      </c>
      <c r="G16" s="1">
        <v>1</v>
      </c>
      <c r="H16" s="1">
        <v>1</v>
      </c>
      <c r="I16" s="2">
        <v>1</v>
      </c>
      <c r="J16" s="2">
        <v>1</v>
      </c>
      <c r="K16" s="2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25"/>
      <c r="S16" s="25"/>
      <c r="T16" s="25"/>
      <c r="U16" s="25"/>
      <c r="V16" s="13"/>
      <c r="W16" s="13"/>
      <c r="X16" s="30">
        <v>1</v>
      </c>
      <c r="Y16" s="11">
        <v>1</v>
      </c>
      <c r="Z16" s="2">
        <v>1</v>
      </c>
      <c r="AA16" s="2">
        <v>1</v>
      </c>
      <c r="AB16" s="2">
        <v>1</v>
      </c>
      <c r="AC16" s="58"/>
      <c r="AD16" s="58"/>
      <c r="AE16" s="30">
        <v>1</v>
      </c>
      <c r="AF16" s="30">
        <v>1</v>
      </c>
      <c r="AG16" s="30">
        <v>2</v>
      </c>
      <c r="AH16" s="58"/>
      <c r="AI16" s="58"/>
      <c r="AJ16" s="76"/>
      <c r="AK16" s="76"/>
      <c r="AL16" s="76"/>
      <c r="AM16" s="76"/>
      <c r="AN16" s="76"/>
      <c r="AO16" s="76"/>
      <c r="AP16" s="30">
        <v>3</v>
      </c>
      <c r="AQ16" s="2">
        <v>3</v>
      </c>
      <c r="AR16" s="2">
        <v>3</v>
      </c>
      <c r="AS16" s="61"/>
      <c r="AT16" s="22"/>
      <c r="AU16" s="22"/>
      <c r="AV16" s="16"/>
      <c r="AW16" s="16"/>
      <c r="AX16" s="16"/>
      <c r="AY16" s="16"/>
      <c r="AZ16" s="16"/>
      <c r="BA16" s="16"/>
      <c r="BB16" s="16"/>
      <c r="BC16" s="16"/>
      <c r="BD16" s="16"/>
      <c r="BE16" s="1"/>
      <c r="BF16" s="1">
        <v>31</v>
      </c>
      <c r="BG16" s="37"/>
    </row>
    <row r="17" spans="1:59" ht="10.5" customHeight="1">
      <c r="A17" s="125"/>
      <c r="B17" s="100" t="s">
        <v>45</v>
      </c>
      <c r="C17" s="127" t="s">
        <v>46</v>
      </c>
      <c r="D17" s="1" t="s">
        <v>34</v>
      </c>
      <c r="E17" s="1">
        <v>4</v>
      </c>
      <c r="F17" s="1">
        <v>4</v>
      </c>
      <c r="G17" s="1">
        <v>4</v>
      </c>
      <c r="H17" s="1">
        <v>4</v>
      </c>
      <c r="I17" s="2">
        <v>4</v>
      </c>
      <c r="J17" s="2">
        <v>4</v>
      </c>
      <c r="K17" s="2">
        <v>4</v>
      </c>
      <c r="L17" s="11">
        <v>4</v>
      </c>
      <c r="M17" s="11">
        <v>4</v>
      </c>
      <c r="N17" s="11">
        <v>4</v>
      </c>
      <c r="O17" s="11">
        <v>4</v>
      </c>
      <c r="P17" s="11">
        <v>4</v>
      </c>
      <c r="Q17" s="11">
        <v>4</v>
      </c>
      <c r="R17" s="25"/>
      <c r="S17" s="25"/>
      <c r="T17" s="25"/>
      <c r="U17" s="25"/>
      <c r="V17" s="13"/>
      <c r="W17" s="13"/>
      <c r="X17" s="30">
        <v>3</v>
      </c>
      <c r="Y17" s="11">
        <v>3</v>
      </c>
      <c r="Z17" s="2">
        <v>3</v>
      </c>
      <c r="AA17" s="2">
        <v>3</v>
      </c>
      <c r="AB17" s="2">
        <v>5</v>
      </c>
      <c r="AC17" s="58"/>
      <c r="AD17" s="58"/>
      <c r="AE17" s="30">
        <v>2</v>
      </c>
      <c r="AF17" s="30">
        <v>2</v>
      </c>
      <c r="AG17" s="30">
        <v>2</v>
      </c>
      <c r="AH17" s="58"/>
      <c r="AI17" s="58"/>
      <c r="AJ17" s="76"/>
      <c r="AK17" s="76"/>
      <c r="AL17" s="76"/>
      <c r="AM17" s="76"/>
      <c r="AN17" s="76"/>
      <c r="AO17" s="76"/>
      <c r="AP17" s="30">
        <v>5</v>
      </c>
      <c r="AQ17" s="2">
        <v>5</v>
      </c>
      <c r="AR17" s="2">
        <v>4</v>
      </c>
      <c r="AS17" s="61"/>
      <c r="AT17" s="22"/>
      <c r="AU17" s="22"/>
      <c r="AV17" s="16"/>
      <c r="AW17" s="16"/>
      <c r="AX17" s="16"/>
      <c r="AY17" s="16"/>
      <c r="AZ17" s="16"/>
      <c r="BA17" s="16"/>
      <c r="BB17" s="16"/>
      <c r="BC17" s="16"/>
      <c r="BD17" s="16"/>
      <c r="BE17" s="1">
        <f>SUM(E17:BD17)</f>
        <v>89</v>
      </c>
      <c r="BF17" s="1"/>
    </row>
    <row r="18" spans="1:59" ht="10.5" customHeight="1">
      <c r="A18" s="125"/>
      <c r="B18" s="100"/>
      <c r="C18" s="127"/>
      <c r="D18" s="1" t="s">
        <v>35</v>
      </c>
      <c r="E18" s="1">
        <v>2</v>
      </c>
      <c r="F18" s="1">
        <v>2</v>
      </c>
      <c r="G18" s="1">
        <v>2</v>
      </c>
      <c r="H18" s="1">
        <v>2</v>
      </c>
      <c r="I18" s="2">
        <v>2</v>
      </c>
      <c r="J18" s="2">
        <v>2</v>
      </c>
      <c r="K18" s="2">
        <v>2</v>
      </c>
      <c r="L18" s="11">
        <v>2</v>
      </c>
      <c r="M18" s="11">
        <v>3</v>
      </c>
      <c r="N18" s="11">
        <v>3</v>
      </c>
      <c r="O18" s="11">
        <v>3</v>
      </c>
      <c r="P18" s="11">
        <v>3</v>
      </c>
      <c r="Q18" s="11">
        <v>3</v>
      </c>
      <c r="R18" s="25"/>
      <c r="S18" s="25"/>
      <c r="T18" s="25"/>
      <c r="U18" s="25"/>
      <c r="V18" s="13"/>
      <c r="W18" s="13"/>
      <c r="X18" s="30">
        <v>1</v>
      </c>
      <c r="Y18" s="11">
        <v>1</v>
      </c>
      <c r="Z18" s="2">
        <v>1</v>
      </c>
      <c r="AA18" s="2">
        <v>1</v>
      </c>
      <c r="AB18" s="2">
        <v>1</v>
      </c>
      <c r="AC18" s="58"/>
      <c r="AD18" s="58"/>
      <c r="AE18" s="30">
        <v>1</v>
      </c>
      <c r="AF18" s="30">
        <v>1</v>
      </c>
      <c r="AG18" s="30"/>
      <c r="AH18" s="58"/>
      <c r="AI18" s="58"/>
      <c r="AJ18" s="76"/>
      <c r="AK18" s="76"/>
      <c r="AL18" s="76"/>
      <c r="AM18" s="76"/>
      <c r="AN18" s="76"/>
      <c r="AO18" s="76"/>
      <c r="AP18" s="30">
        <v>2</v>
      </c>
      <c r="AQ18" s="2">
        <v>2</v>
      </c>
      <c r="AR18" s="2">
        <v>2</v>
      </c>
      <c r="AS18" s="61"/>
      <c r="AT18" s="22"/>
      <c r="AU18" s="22"/>
      <c r="AV18" s="16"/>
      <c r="AW18" s="16"/>
      <c r="AX18" s="16"/>
      <c r="AY18" s="16"/>
      <c r="AZ18" s="16"/>
      <c r="BA18" s="16"/>
      <c r="BB18" s="16"/>
      <c r="BC18" s="16"/>
      <c r="BD18" s="16"/>
      <c r="BE18" s="1"/>
      <c r="BF18" s="1">
        <v>44</v>
      </c>
      <c r="BG18" s="37"/>
    </row>
    <row r="19" spans="1:59" ht="10.5" customHeight="1">
      <c r="A19" s="125"/>
      <c r="B19" s="100" t="s">
        <v>47</v>
      </c>
      <c r="C19" s="127" t="s">
        <v>48</v>
      </c>
      <c r="D19" s="1" t="s">
        <v>34</v>
      </c>
      <c r="E19" s="1">
        <v>3</v>
      </c>
      <c r="F19" s="1">
        <v>3</v>
      </c>
      <c r="G19" s="1">
        <v>3</v>
      </c>
      <c r="H19" s="1">
        <v>3</v>
      </c>
      <c r="I19" s="2">
        <v>3</v>
      </c>
      <c r="J19" s="2">
        <v>3</v>
      </c>
      <c r="K19" s="2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25"/>
      <c r="S19" s="25"/>
      <c r="T19" s="25"/>
      <c r="U19" s="25"/>
      <c r="V19" s="13"/>
      <c r="W19" s="13"/>
      <c r="X19" s="30">
        <v>3</v>
      </c>
      <c r="Y19" s="11">
        <v>3</v>
      </c>
      <c r="Z19" s="2">
        <v>3</v>
      </c>
      <c r="AA19" s="2">
        <v>3</v>
      </c>
      <c r="AB19" s="2">
        <v>3</v>
      </c>
      <c r="AC19" s="58"/>
      <c r="AD19" s="58"/>
      <c r="AE19" s="30">
        <v>3</v>
      </c>
      <c r="AF19" s="30"/>
      <c r="AG19" s="30"/>
      <c r="AH19" s="58"/>
      <c r="AI19" s="58"/>
      <c r="AJ19" s="76"/>
      <c r="AK19" s="76"/>
      <c r="AL19" s="76"/>
      <c r="AM19" s="76"/>
      <c r="AN19" s="76"/>
      <c r="AO19" s="76"/>
      <c r="AP19" s="30"/>
      <c r="AQ19" s="2"/>
      <c r="AR19" s="2"/>
      <c r="AS19" s="61"/>
      <c r="AT19" s="22"/>
      <c r="AU19" s="22"/>
      <c r="AV19" s="16"/>
      <c r="AW19" s="16"/>
      <c r="AX19" s="16"/>
      <c r="AY19" s="16"/>
      <c r="AZ19" s="16"/>
      <c r="BA19" s="16"/>
      <c r="BB19" s="16"/>
      <c r="BC19" s="16"/>
      <c r="BD19" s="16"/>
      <c r="BE19" s="1">
        <f>SUM(E19:BD19)</f>
        <v>57</v>
      </c>
      <c r="BF19" s="1"/>
    </row>
    <row r="20" spans="1:59" ht="10.5" customHeight="1">
      <c r="A20" s="125"/>
      <c r="B20" s="100"/>
      <c r="C20" s="127"/>
      <c r="D20" s="1" t="s">
        <v>35</v>
      </c>
      <c r="E20" s="1">
        <v>1</v>
      </c>
      <c r="F20" s="1">
        <v>1</v>
      </c>
      <c r="G20" s="1">
        <v>1</v>
      </c>
      <c r="H20" s="1">
        <v>1</v>
      </c>
      <c r="I20" s="2">
        <v>1</v>
      </c>
      <c r="J20" s="2">
        <v>1</v>
      </c>
      <c r="K20" s="2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25"/>
      <c r="S20" s="25"/>
      <c r="T20" s="25"/>
      <c r="U20" s="25"/>
      <c r="V20" s="13"/>
      <c r="W20" s="13"/>
      <c r="X20" s="30">
        <v>2</v>
      </c>
      <c r="Y20" s="11">
        <v>2</v>
      </c>
      <c r="Z20" s="2">
        <v>3</v>
      </c>
      <c r="AA20" s="2">
        <v>3</v>
      </c>
      <c r="AB20" s="2">
        <v>3</v>
      </c>
      <c r="AC20" s="58"/>
      <c r="AD20" s="58"/>
      <c r="AE20" s="30">
        <v>2</v>
      </c>
      <c r="AF20" s="30"/>
      <c r="AG20" s="30"/>
      <c r="AH20" s="58"/>
      <c r="AI20" s="58"/>
      <c r="AJ20" s="76"/>
      <c r="AK20" s="76"/>
      <c r="AL20" s="76"/>
      <c r="AM20" s="76"/>
      <c r="AN20" s="76"/>
      <c r="AO20" s="76"/>
      <c r="AP20" s="30"/>
      <c r="AQ20" s="2"/>
      <c r="AR20" s="2"/>
      <c r="AS20" s="61"/>
      <c r="AT20" s="22"/>
      <c r="AU20" s="22"/>
      <c r="AV20" s="16"/>
      <c r="AW20" s="16"/>
      <c r="AX20" s="16"/>
      <c r="AY20" s="16"/>
      <c r="AZ20" s="16"/>
      <c r="BA20" s="16"/>
      <c r="BB20" s="16"/>
      <c r="BC20" s="16"/>
      <c r="BD20" s="16"/>
      <c r="BE20" s="1"/>
      <c r="BF20" s="1">
        <v>28</v>
      </c>
      <c r="BG20" s="37"/>
    </row>
    <row r="21" spans="1:59" ht="10.5" customHeight="1">
      <c r="A21" s="125"/>
      <c r="B21" s="100" t="s">
        <v>49</v>
      </c>
      <c r="C21" s="127" t="s">
        <v>50</v>
      </c>
      <c r="D21" s="1" t="s">
        <v>34</v>
      </c>
      <c r="E21" s="1"/>
      <c r="F21" s="1"/>
      <c r="G21" s="1"/>
      <c r="H21" s="1"/>
      <c r="I21" s="2"/>
      <c r="J21" s="2"/>
      <c r="K21" s="2"/>
      <c r="L21" s="11"/>
      <c r="M21" s="11"/>
      <c r="N21" s="11"/>
      <c r="O21" s="11"/>
      <c r="P21" s="11"/>
      <c r="Q21" s="11"/>
      <c r="R21" s="25"/>
      <c r="S21" s="25"/>
      <c r="T21" s="25"/>
      <c r="U21" s="25"/>
      <c r="V21" s="13"/>
      <c r="W21" s="13"/>
      <c r="X21" s="30"/>
      <c r="Y21" s="11"/>
      <c r="Z21" s="2"/>
      <c r="AA21" s="2"/>
      <c r="AB21" s="2"/>
      <c r="AC21" s="58"/>
      <c r="AD21" s="58"/>
      <c r="AE21" s="30"/>
      <c r="AF21" s="30"/>
      <c r="AG21" s="30"/>
      <c r="AH21" s="58"/>
      <c r="AI21" s="58"/>
      <c r="AJ21" s="76"/>
      <c r="AK21" s="76"/>
      <c r="AL21" s="76"/>
      <c r="AM21" s="76"/>
      <c r="AN21" s="76"/>
      <c r="AO21" s="76"/>
      <c r="AP21" s="30"/>
      <c r="AQ21" s="2"/>
      <c r="AR21" s="2"/>
      <c r="AS21" s="61"/>
      <c r="AT21" s="22"/>
      <c r="AU21" s="22"/>
      <c r="AV21" s="16"/>
      <c r="AW21" s="16"/>
      <c r="AX21" s="16"/>
      <c r="AY21" s="16"/>
      <c r="AZ21" s="16"/>
      <c r="BA21" s="16"/>
      <c r="BB21" s="16"/>
      <c r="BC21" s="16"/>
      <c r="BD21" s="16"/>
      <c r="BE21" s="1"/>
      <c r="BF21" s="1"/>
    </row>
    <row r="22" spans="1:59" ht="10.5" customHeight="1">
      <c r="A22" s="125"/>
      <c r="B22" s="100"/>
      <c r="C22" s="127"/>
      <c r="D22" s="1" t="s">
        <v>35</v>
      </c>
      <c r="E22" s="1"/>
      <c r="F22" s="1"/>
      <c r="G22" s="1"/>
      <c r="H22" s="1"/>
      <c r="I22" s="2"/>
      <c r="J22" s="2"/>
      <c r="K22" s="2"/>
      <c r="L22" s="11"/>
      <c r="M22" s="11"/>
      <c r="N22" s="11"/>
      <c r="O22" s="11"/>
      <c r="P22" s="11"/>
      <c r="Q22" s="11"/>
      <c r="R22" s="25"/>
      <c r="S22" s="25"/>
      <c r="T22" s="25"/>
      <c r="U22" s="25"/>
      <c r="V22" s="13"/>
      <c r="W22" s="13"/>
      <c r="X22" s="30"/>
      <c r="Y22" s="11"/>
      <c r="Z22" s="2"/>
      <c r="AA22" s="2"/>
      <c r="AB22" s="2"/>
      <c r="AC22" s="58"/>
      <c r="AD22" s="58"/>
      <c r="AE22" s="30"/>
      <c r="AF22" s="30"/>
      <c r="AG22" s="30"/>
      <c r="AH22" s="58"/>
      <c r="AI22" s="58"/>
      <c r="AJ22" s="76"/>
      <c r="AK22" s="76"/>
      <c r="AL22" s="76"/>
      <c r="AM22" s="76"/>
      <c r="AN22" s="76"/>
      <c r="AO22" s="76"/>
      <c r="AP22" s="30"/>
      <c r="AQ22" s="2"/>
      <c r="AR22" s="2"/>
      <c r="AS22" s="61"/>
      <c r="AT22" s="22"/>
      <c r="AU22" s="22"/>
      <c r="AV22" s="16"/>
      <c r="AW22" s="16"/>
      <c r="AX22" s="16"/>
      <c r="AY22" s="16"/>
      <c r="AZ22" s="16"/>
      <c r="BA22" s="16"/>
      <c r="BB22" s="16"/>
      <c r="BC22" s="16"/>
      <c r="BD22" s="16"/>
      <c r="BE22" s="1"/>
      <c r="BF22" s="1"/>
      <c r="BG22" s="37"/>
    </row>
    <row r="23" spans="1:59" ht="10.5" customHeight="1">
      <c r="A23" s="125"/>
      <c r="B23" s="100" t="s">
        <v>51</v>
      </c>
      <c r="C23" s="127" t="s">
        <v>52</v>
      </c>
      <c r="D23" s="1" t="s">
        <v>34</v>
      </c>
      <c r="E23" s="1"/>
      <c r="F23" s="1"/>
      <c r="G23" s="1"/>
      <c r="H23" s="1"/>
      <c r="I23" s="2"/>
      <c r="J23" s="2"/>
      <c r="K23" s="2"/>
      <c r="L23" s="11"/>
      <c r="M23" s="11"/>
      <c r="N23" s="11"/>
      <c r="O23" s="11"/>
      <c r="P23" s="11"/>
      <c r="Q23" s="11"/>
      <c r="R23" s="25"/>
      <c r="S23" s="25"/>
      <c r="T23" s="25"/>
      <c r="U23" s="25"/>
      <c r="V23" s="13"/>
      <c r="W23" s="13"/>
      <c r="X23" s="30"/>
      <c r="Y23" s="11"/>
      <c r="Z23" s="2"/>
      <c r="AA23" s="2"/>
      <c r="AB23" s="2"/>
      <c r="AC23" s="58"/>
      <c r="AD23" s="58"/>
      <c r="AE23" s="30"/>
      <c r="AF23" s="30"/>
      <c r="AG23" s="30"/>
      <c r="AH23" s="58"/>
      <c r="AI23" s="58"/>
      <c r="AJ23" s="76"/>
      <c r="AK23" s="76"/>
      <c r="AL23" s="76"/>
      <c r="AM23" s="76"/>
      <c r="AN23" s="76"/>
      <c r="AO23" s="76"/>
      <c r="AP23" s="30"/>
      <c r="AQ23" s="2"/>
      <c r="AR23" s="2"/>
      <c r="AS23" s="61"/>
      <c r="AT23" s="22"/>
      <c r="AU23" s="22"/>
      <c r="AV23" s="16"/>
      <c r="AW23" s="16"/>
      <c r="AX23" s="16"/>
      <c r="AY23" s="16"/>
      <c r="AZ23" s="16"/>
      <c r="BA23" s="16"/>
      <c r="BB23" s="16"/>
      <c r="BC23" s="16"/>
      <c r="BD23" s="16"/>
      <c r="BE23" s="1"/>
      <c r="BF23" s="1"/>
    </row>
    <row r="24" spans="1:59" ht="10.5" customHeight="1">
      <c r="A24" s="125"/>
      <c r="B24" s="100"/>
      <c r="C24" s="127"/>
      <c r="D24" s="1" t="s">
        <v>35</v>
      </c>
      <c r="E24" s="1"/>
      <c r="F24" s="1"/>
      <c r="G24" s="1"/>
      <c r="H24" s="1"/>
      <c r="I24" s="2"/>
      <c r="J24" s="2"/>
      <c r="K24" s="2"/>
      <c r="L24" s="11"/>
      <c r="M24" s="11"/>
      <c r="N24" s="11"/>
      <c r="O24" s="11"/>
      <c r="P24" s="11"/>
      <c r="Q24" s="11"/>
      <c r="R24" s="25"/>
      <c r="S24" s="25"/>
      <c r="T24" s="25"/>
      <c r="U24" s="25"/>
      <c r="V24" s="13"/>
      <c r="W24" s="13"/>
      <c r="X24" s="30"/>
      <c r="Y24" s="11"/>
      <c r="Z24" s="2"/>
      <c r="AA24" s="2"/>
      <c r="AB24" s="2"/>
      <c r="AC24" s="58"/>
      <c r="AD24" s="58"/>
      <c r="AE24" s="30"/>
      <c r="AF24" s="30"/>
      <c r="AG24" s="30"/>
      <c r="AH24" s="58"/>
      <c r="AI24" s="58"/>
      <c r="AJ24" s="76"/>
      <c r="AK24" s="76"/>
      <c r="AL24" s="76"/>
      <c r="AM24" s="76"/>
      <c r="AN24" s="76"/>
      <c r="AO24" s="76"/>
      <c r="AP24" s="30"/>
      <c r="AQ24" s="2"/>
      <c r="AR24" s="2"/>
      <c r="AS24" s="61"/>
      <c r="AT24" s="2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"/>
      <c r="BF24" s="1"/>
      <c r="BG24" s="37"/>
    </row>
    <row r="25" spans="1:59" ht="10.5" customHeight="1">
      <c r="A25" s="125"/>
      <c r="B25" s="100" t="s">
        <v>53</v>
      </c>
      <c r="C25" s="103" t="s">
        <v>54</v>
      </c>
      <c r="D25" s="1" t="s">
        <v>34</v>
      </c>
      <c r="E25" s="1">
        <v>3</v>
      </c>
      <c r="F25" s="1">
        <v>3</v>
      </c>
      <c r="G25" s="1">
        <v>3</v>
      </c>
      <c r="H25" s="1">
        <v>3</v>
      </c>
      <c r="I25" s="2">
        <v>3</v>
      </c>
      <c r="J25" s="2">
        <v>3</v>
      </c>
      <c r="K25" s="2">
        <v>3</v>
      </c>
      <c r="L25" s="11">
        <v>3</v>
      </c>
      <c r="M25" s="11">
        <v>3</v>
      </c>
      <c r="N25" s="11">
        <v>3</v>
      </c>
      <c r="O25" s="11">
        <v>3</v>
      </c>
      <c r="P25" s="11">
        <v>3</v>
      </c>
      <c r="Q25" s="11">
        <v>3</v>
      </c>
      <c r="R25" s="25"/>
      <c r="S25" s="25"/>
      <c r="T25" s="25"/>
      <c r="U25" s="25"/>
      <c r="V25" s="13"/>
      <c r="W25" s="13"/>
      <c r="X25" s="30">
        <v>2</v>
      </c>
      <c r="Y25" s="11">
        <v>2</v>
      </c>
      <c r="Z25" s="2">
        <v>2</v>
      </c>
      <c r="AA25" s="2">
        <v>2</v>
      </c>
      <c r="AB25" s="2">
        <v>2</v>
      </c>
      <c r="AC25" s="58"/>
      <c r="AD25" s="58"/>
      <c r="AE25" s="30">
        <v>1</v>
      </c>
      <c r="AF25" s="30">
        <v>1</v>
      </c>
      <c r="AG25" s="30">
        <v>1</v>
      </c>
      <c r="AH25" s="58"/>
      <c r="AI25" s="58"/>
      <c r="AJ25" s="76"/>
      <c r="AK25" s="76"/>
      <c r="AL25" s="76"/>
      <c r="AM25" s="76"/>
      <c r="AN25" s="76"/>
      <c r="AO25" s="76"/>
      <c r="AP25" s="30">
        <v>2</v>
      </c>
      <c r="AQ25" s="2">
        <v>2</v>
      </c>
      <c r="AR25" s="2">
        <v>2</v>
      </c>
      <c r="AS25" s="61"/>
      <c r="AT25" s="22"/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">
        <f>SUM(E25:BD25)</f>
        <v>58</v>
      </c>
      <c r="BF25" s="1"/>
    </row>
    <row r="26" spans="1:59" ht="10.5" customHeight="1">
      <c r="A26" s="125"/>
      <c r="B26" s="100"/>
      <c r="C26" s="103"/>
      <c r="D26" s="1" t="s">
        <v>35</v>
      </c>
      <c r="E26" s="1">
        <v>2</v>
      </c>
      <c r="F26" s="1">
        <v>2</v>
      </c>
      <c r="G26" s="1">
        <v>2</v>
      </c>
      <c r="H26" s="1">
        <v>2</v>
      </c>
      <c r="I26" s="2">
        <v>2</v>
      </c>
      <c r="J26" s="2">
        <v>2</v>
      </c>
      <c r="K26" s="2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25"/>
      <c r="S26" s="25"/>
      <c r="T26" s="25"/>
      <c r="U26" s="25"/>
      <c r="V26" s="13"/>
      <c r="W26" s="13"/>
      <c r="X26" s="30"/>
      <c r="Y26" s="11"/>
      <c r="Z26" s="2"/>
      <c r="AA26" s="2"/>
      <c r="AB26" s="2"/>
      <c r="AC26" s="58"/>
      <c r="AD26" s="58"/>
      <c r="AE26" s="30"/>
      <c r="AF26" s="30"/>
      <c r="AG26" s="30"/>
      <c r="AH26" s="58"/>
      <c r="AI26" s="58"/>
      <c r="AJ26" s="76"/>
      <c r="AK26" s="76"/>
      <c r="AL26" s="76"/>
      <c r="AM26" s="76"/>
      <c r="AN26" s="76"/>
      <c r="AO26" s="76"/>
      <c r="AP26" s="30">
        <v>1</v>
      </c>
      <c r="AQ26" s="2">
        <v>1</v>
      </c>
      <c r="AR26" s="2">
        <v>1</v>
      </c>
      <c r="AS26" s="61"/>
      <c r="AT26" s="22"/>
      <c r="AU26" s="22"/>
      <c r="AV26" s="16"/>
      <c r="AW26" s="16"/>
      <c r="AX26" s="16"/>
      <c r="AY26" s="16"/>
      <c r="AZ26" s="16"/>
      <c r="BA26" s="16"/>
      <c r="BB26" s="16"/>
      <c r="BC26" s="16"/>
      <c r="BD26" s="16"/>
      <c r="BE26" s="1"/>
      <c r="BF26" s="1">
        <v>29</v>
      </c>
      <c r="BG26" s="37"/>
    </row>
    <row r="27" spans="1:59" ht="10.5" customHeight="1">
      <c r="A27" s="125"/>
      <c r="B27" s="100" t="s">
        <v>55</v>
      </c>
      <c r="C27" s="100" t="s">
        <v>56</v>
      </c>
      <c r="D27" s="1" t="s">
        <v>34</v>
      </c>
      <c r="E27" s="1"/>
      <c r="F27" s="1"/>
      <c r="G27" s="1"/>
      <c r="H27" s="1"/>
      <c r="I27" s="2"/>
      <c r="J27" s="2"/>
      <c r="K27" s="2"/>
      <c r="L27" s="11"/>
      <c r="M27" s="11"/>
      <c r="N27" s="11"/>
      <c r="O27" s="11"/>
      <c r="P27" s="11"/>
      <c r="Q27" s="11"/>
      <c r="R27" s="25"/>
      <c r="S27" s="25"/>
      <c r="T27" s="25"/>
      <c r="U27" s="25"/>
      <c r="V27" s="13"/>
      <c r="W27" s="13"/>
      <c r="X27" s="30"/>
      <c r="Y27" s="11"/>
      <c r="Z27" s="2"/>
      <c r="AA27" s="2"/>
      <c r="AB27" s="2"/>
      <c r="AC27" s="58"/>
      <c r="AD27" s="58"/>
      <c r="AE27" s="30"/>
      <c r="AF27" s="30"/>
      <c r="AG27" s="30"/>
      <c r="AH27" s="58"/>
      <c r="AI27" s="58"/>
      <c r="AJ27" s="76"/>
      <c r="AK27" s="76"/>
      <c r="AL27" s="76"/>
      <c r="AM27" s="76"/>
      <c r="AN27" s="76"/>
      <c r="AO27" s="76"/>
      <c r="AP27" s="30"/>
      <c r="AQ27" s="2"/>
      <c r="AR27" s="2"/>
      <c r="AS27" s="61"/>
      <c r="AT27" s="22"/>
      <c r="AU27" s="22"/>
      <c r="AV27" s="16"/>
      <c r="AW27" s="16"/>
      <c r="AX27" s="16"/>
      <c r="AY27" s="16"/>
      <c r="AZ27" s="16"/>
      <c r="BA27" s="16"/>
      <c r="BB27" s="16"/>
      <c r="BC27" s="16"/>
      <c r="BD27" s="16"/>
      <c r="BE27" s="1"/>
      <c r="BF27" s="1"/>
    </row>
    <row r="28" spans="1:59" ht="10.5" customHeight="1">
      <c r="A28" s="125"/>
      <c r="B28" s="100"/>
      <c r="C28" s="100"/>
      <c r="D28" s="1" t="s">
        <v>35</v>
      </c>
      <c r="E28" s="1"/>
      <c r="F28" s="1"/>
      <c r="G28" s="1"/>
      <c r="H28" s="1"/>
      <c r="I28" s="2"/>
      <c r="J28" s="2"/>
      <c r="K28" s="2"/>
      <c r="L28" s="11"/>
      <c r="M28" s="11"/>
      <c r="N28" s="11"/>
      <c r="O28" s="11"/>
      <c r="P28" s="11"/>
      <c r="Q28" s="11"/>
      <c r="R28" s="25"/>
      <c r="S28" s="25"/>
      <c r="T28" s="25"/>
      <c r="U28" s="25"/>
      <c r="V28" s="13"/>
      <c r="W28" s="13"/>
      <c r="X28" s="30"/>
      <c r="Y28" s="11"/>
      <c r="Z28" s="2"/>
      <c r="AA28" s="2"/>
      <c r="AB28" s="2"/>
      <c r="AC28" s="58"/>
      <c r="AD28" s="58"/>
      <c r="AE28" s="30"/>
      <c r="AF28" s="30"/>
      <c r="AG28" s="30"/>
      <c r="AH28" s="58"/>
      <c r="AI28" s="58"/>
      <c r="AJ28" s="76"/>
      <c r="AK28" s="76"/>
      <c r="AL28" s="76"/>
      <c r="AM28" s="76"/>
      <c r="AN28" s="76"/>
      <c r="AO28" s="76"/>
      <c r="AP28" s="30"/>
      <c r="AQ28" s="2"/>
      <c r="AR28" s="2"/>
      <c r="AS28" s="61"/>
      <c r="AT28" s="22"/>
      <c r="AU28" s="22"/>
      <c r="AV28" s="16"/>
      <c r="AW28" s="16"/>
      <c r="AX28" s="16"/>
      <c r="AY28" s="16"/>
      <c r="AZ28" s="16"/>
      <c r="BA28" s="16"/>
      <c r="BB28" s="16"/>
      <c r="BC28" s="16"/>
      <c r="BD28" s="16"/>
      <c r="BE28" s="1"/>
      <c r="BF28" s="1"/>
      <c r="BG28" s="37"/>
    </row>
    <row r="29" spans="1:59" ht="10.5" customHeight="1">
      <c r="A29" s="125"/>
      <c r="B29" s="100" t="s">
        <v>57</v>
      </c>
      <c r="C29" s="100" t="s">
        <v>58</v>
      </c>
      <c r="D29" s="1" t="s">
        <v>34</v>
      </c>
      <c r="E29" s="1"/>
      <c r="F29" s="1"/>
      <c r="G29" s="1"/>
      <c r="H29" s="1"/>
      <c r="I29" s="2"/>
      <c r="J29" s="2"/>
      <c r="K29" s="2"/>
      <c r="L29" s="11"/>
      <c r="M29" s="11"/>
      <c r="N29" s="11"/>
      <c r="O29" s="11"/>
      <c r="P29" s="11"/>
      <c r="Q29" s="11"/>
      <c r="R29" s="25"/>
      <c r="S29" s="25"/>
      <c r="T29" s="25"/>
      <c r="U29" s="25"/>
      <c r="V29" s="13"/>
      <c r="W29" s="13"/>
      <c r="X29" s="30"/>
      <c r="Y29" s="11"/>
      <c r="Z29" s="2"/>
      <c r="AA29" s="2"/>
      <c r="AB29" s="2"/>
      <c r="AC29" s="58"/>
      <c r="AD29" s="58"/>
      <c r="AE29" s="30"/>
      <c r="AF29" s="30"/>
      <c r="AG29" s="30"/>
      <c r="AH29" s="58"/>
      <c r="AI29" s="58"/>
      <c r="AJ29" s="76"/>
      <c r="AK29" s="76"/>
      <c r="AL29" s="76"/>
      <c r="AM29" s="76"/>
      <c r="AN29" s="76"/>
      <c r="AO29" s="76"/>
      <c r="AP29" s="30"/>
      <c r="AQ29" s="2"/>
      <c r="AR29" s="2"/>
      <c r="AS29" s="61"/>
      <c r="AT29" s="22"/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"/>
      <c r="BF29" s="1"/>
    </row>
    <row r="30" spans="1:59" ht="11.25" customHeight="1">
      <c r="A30" s="125"/>
      <c r="B30" s="100"/>
      <c r="C30" s="100"/>
      <c r="D30" s="1" t="s">
        <v>35</v>
      </c>
      <c r="E30" s="82"/>
      <c r="F30" s="43"/>
      <c r="G30" s="82"/>
      <c r="H30" s="82"/>
      <c r="I30" s="44"/>
      <c r="J30" s="44"/>
      <c r="K30" s="44"/>
      <c r="L30" s="45"/>
      <c r="M30" s="45"/>
      <c r="N30" s="45"/>
      <c r="O30" s="45"/>
      <c r="P30" s="45"/>
      <c r="Q30" s="45"/>
      <c r="R30" s="77"/>
      <c r="S30" s="25"/>
      <c r="T30" s="25"/>
      <c r="U30" s="25"/>
      <c r="V30" s="13"/>
      <c r="W30" s="13"/>
      <c r="X30" s="30"/>
      <c r="Y30" s="11"/>
      <c r="Z30" s="2"/>
      <c r="AA30" s="2"/>
      <c r="AB30" s="2"/>
      <c r="AC30" s="58"/>
      <c r="AD30" s="58"/>
      <c r="AE30" s="30"/>
      <c r="AF30" s="30"/>
      <c r="AG30" s="30"/>
      <c r="AH30" s="58"/>
      <c r="AI30" s="58"/>
      <c r="AJ30" s="76"/>
      <c r="AK30" s="76"/>
      <c r="AL30" s="76"/>
      <c r="AM30" s="76"/>
      <c r="AN30" s="76"/>
      <c r="AO30" s="76"/>
      <c r="AP30" s="30"/>
      <c r="AQ30" s="2"/>
      <c r="AR30" s="2"/>
      <c r="AS30" s="61"/>
      <c r="AT30" s="22"/>
      <c r="AU30" s="22"/>
      <c r="AV30" s="16"/>
      <c r="AW30" s="16"/>
      <c r="AX30" s="16"/>
      <c r="AY30" s="16"/>
      <c r="AZ30" s="16"/>
      <c r="BA30" s="16"/>
      <c r="BB30" s="16"/>
      <c r="BC30" s="16"/>
      <c r="BD30" s="16"/>
      <c r="BE30" s="1"/>
      <c r="BF30" s="1"/>
      <c r="BG30" s="37"/>
    </row>
    <row r="31" spans="1:59" ht="11.25" customHeight="1">
      <c r="A31" s="125"/>
      <c r="B31" s="104" t="s">
        <v>59</v>
      </c>
      <c r="C31" s="104" t="s">
        <v>60</v>
      </c>
      <c r="D31" s="1" t="s">
        <v>34</v>
      </c>
      <c r="E31" s="82"/>
      <c r="F31" s="43"/>
      <c r="G31" s="82"/>
      <c r="H31" s="82"/>
      <c r="I31" s="44"/>
      <c r="J31" s="44"/>
      <c r="K31" s="44"/>
      <c r="L31" s="45"/>
      <c r="M31" s="45"/>
      <c r="N31" s="45"/>
      <c r="O31" s="45"/>
      <c r="P31" s="45"/>
      <c r="Q31" s="45"/>
      <c r="R31" s="77"/>
      <c r="S31" s="25"/>
      <c r="T31" s="25"/>
      <c r="U31" s="25"/>
      <c r="V31" s="13"/>
      <c r="W31" s="13"/>
      <c r="X31" s="30"/>
      <c r="Y31" s="11"/>
      <c r="Z31" s="2"/>
      <c r="AA31" s="2"/>
      <c r="AB31" s="2"/>
      <c r="AC31" s="58"/>
      <c r="AD31" s="58"/>
      <c r="AE31" s="30"/>
      <c r="AF31" s="30"/>
      <c r="AG31" s="30"/>
      <c r="AH31" s="58"/>
      <c r="AI31" s="58"/>
      <c r="AJ31" s="76"/>
      <c r="AK31" s="76"/>
      <c r="AL31" s="76"/>
      <c r="AM31" s="76"/>
      <c r="AN31" s="76"/>
      <c r="AO31" s="76"/>
      <c r="AP31" s="30"/>
      <c r="AQ31" s="2"/>
      <c r="AR31" s="2"/>
      <c r="AS31" s="61"/>
      <c r="AT31" s="2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"/>
      <c r="BF31" s="1"/>
      <c r="BG31" s="37"/>
    </row>
    <row r="32" spans="1:59" ht="11.25" customHeight="1">
      <c r="A32" s="125"/>
      <c r="B32" s="112"/>
      <c r="C32" s="112"/>
      <c r="D32" s="1" t="s">
        <v>35</v>
      </c>
      <c r="E32" s="82"/>
      <c r="F32" s="43"/>
      <c r="G32" s="82"/>
      <c r="H32" s="82"/>
      <c r="I32" s="44"/>
      <c r="J32" s="44"/>
      <c r="K32" s="44"/>
      <c r="L32" s="45"/>
      <c r="M32" s="45"/>
      <c r="N32" s="45"/>
      <c r="O32" s="45"/>
      <c r="P32" s="45"/>
      <c r="Q32" s="45"/>
      <c r="R32" s="77"/>
      <c r="S32" s="25"/>
      <c r="T32" s="25"/>
      <c r="U32" s="25"/>
      <c r="V32" s="13"/>
      <c r="W32" s="13"/>
      <c r="X32" s="30"/>
      <c r="Y32" s="11"/>
      <c r="Z32" s="2"/>
      <c r="AA32" s="2"/>
      <c r="AB32" s="2"/>
      <c r="AC32" s="58"/>
      <c r="AD32" s="58"/>
      <c r="AE32" s="30"/>
      <c r="AF32" s="30"/>
      <c r="AG32" s="30"/>
      <c r="AH32" s="58"/>
      <c r="AI32" s="58"/>
      <c r="AJ32" s="76"/>
      <c r="AK32" s="76"/>
      <c r="AL32" s="76"/>
      <c r="AM32" s="76"/>
      <c r="AN32" s="76"/>
      <c r="AO32" s="76"/>
      <c r="AP32" s="30"/>
      <c r="AQ32" s="2"/>
      <c r="AR32" s="2"/>
      <c r="AS32" s="61"/>
      <c r="AT32" s="22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"/>
      <c r="BF32" s="1"/>
      <c r="BG32" s="37"/>
    </row>
    <row r="33" spans="1:59" ht="10.5" customHeight="1">
      <c r="A33" s="125"/>
      <c r="B33" s="95" t="s">
        <v>36</v>
      </c>
      <c r="C33" s="95" t="s">
        <v>61</v>
      </c>
      <c r="D33" s="86" t="s">
        <v>34</v>
      </c>
      <c r="E33" s="19">
        <f t="shared" ref="E33:Q33" si="7">E35+E37+E39</f>
        <v>9</v>
      </c>
      <c r="F33" s="19">
        <f t="shared" si="7"/>
        <v>9</v>
      </c>
      <c r="G33" s="19">
        <f t="shared" si="7"/>
        <v>9</v>
      </c>
      <c r="H33" s="19">
        <f t="shared" si="7"/>
        <v>9</v>
      </c>
      <c r="I33" s="19">
        <f t="shared" si="7"/>
        <v>9</v>
      </c>
      <c r="J33" s="19">
        <f t="shared" si="7"/>
        <v>9</v>
      </c>
      <c r="K33" s="19">
        <f t="shared" si="7"/>
        <v>9</v>
      </c>
      <c r="L33" s="19">
        <f t="shared" si="7"/>
        <v>9</v>
      </c>
      <c r="M33" s="19">
        <f t="shared" si="7"/>
        <v>9</v>
      </c>
      <c r="N33" s="19">
        <f t="shared" si="7"/>
        <v>9</v>
      </c>
      <c r="O33" s="19">
        <f t="shared" si="7"/>
        <v>9</v>
      </c>
      <c r="P33" s="19">
        <f t="shared" si="7"/>
        <v>9</v>
      </c>
      <c r="Q33" s="19">
        <f t="shared" si="7"/>
        <v>9</v>
      </c>
      <c r="R33" s="19"/>
      <c r="S33" s="19"/>
      <c r="T33" s="19"/>
      <c r="U33" s="19"/>
      <c r="V33" s="19"/>
      <c r="W33" s="19"/>
      <c r="X33" s="19">
        <f t="shared" ref="X33:AB34" si="8">X35+X37+X39</f>
        <v>8</v>
      </c>
      <c r="Y33" s="19">
        <f t="shared" si="8"/>
        <v>8</v>
      </c>
      <c r="Z33" s="19">
        <f t="shared" si="8"/>
        <v>6</v>
      </c>
      <c r="AA33" s="19">
        <f t="shared" si="8"/>
        <v>6</v>
      </c>
      <c r="AB33" s="19">
        <f t="shared" si="8"/>
        <v>3</v>
      </c>
      <c r="AC33" s="19"/>
      <c r="AD33" s="19"/>
      <c r="AE33" s="19">
        <f t="shared" ref="AE33:AG34" si="9">AE35+AE37+AE39</f>
        <v>10</v>
      </c>
      <c r="AF33" s="19">
        <f t="shared" si="9"/>
        <v>10</v>
      </c>
      <c r="AG33" s="19">
        <f t="shared" si="9"/>
        <v>10</v>
      </c>
      <c r="AH33" s="19"/>
      <c r="AI33" s="19"/>
      <c r="AJ33" s="19"/>
      <c r="AK33" s="19"/>
      <c r="AL33" s="19"/>
      <c r="AM33" s="19"/>
      <c r="AN33" s="19"/>
      <c r="AO33" s="19"/>
      <c r="AP33" s="19">
        <f t="shared" ref="AP33:AR34" si="10">AP35+AP37+AP39</f>
        <v>10</v>
      </c>
      <c r="AQ33" s="19">
        <f t="shared" si="10"/>
        <v>10</v>
      </c>
      <c r="AR33" s="19">
        <f t="shared" si="10"/>
        <v>12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>
        <f t="shared" ref="BD33:BD34" si="11">BD35+BD37+BD39</f>
        <v>0</v>
      </c>
      <c r="BE33" s="19">
        <f>SUM(E33:BD33)</f>
        <v>210</v>
      </c>
      <c r="BF33" s="19"/>
    </row>
    <row r="34" spans="1:59" ht="10.5" customHeight="1">
      <c r="A34" s="125"/>
      <c r="B34" s="95"/>
      <c r="C34" s="95"/>
      <c r="D34" s="86" t="s">
        <v>35</v>
      </c>
      <c r="E34" s="19">
        <f t="shared" ref="E34:Q34" si="12">E36+E38+E40</f>
        <v>4</v>
      </c>
      <c r="F34" s="19">
        <f t="shared" si="12"/>
        <v>4</v>
      </c>
      <c r="G34" s="19">
        <f t="shared" si="12"/>
        <v>4</v>
      </c>
      <c r="H34" s="19">
        <f t="shared" si="12"/>
        <v>4</v>
      </c>
      <c r="I34" s="19">
        <f t="shared" si="12"/>
        <v>4</v>
      </c>
      <c r="J34" s="19">
        <f t="shared" si="12"/>
        <v>4</v>
      </c>
      <c r="K34" s="19">
        <f t="shared" si="12"/>
        <v>4</v>
      </c>
      <c r="L34" s="19">
        <f t="shared" si="12"/>
        <v>5</v>
      </c>
      <c r="M34" s="19">
        <f t="shared" si="12"/>
        <v>5</v>
      </c>
      <c r="N34" s="19">
        <f t="shared" si="12"/>
        <v>5</v>
      </c>
      <c r="O34" s="19">
        <f t="shared" si="12"/>
        <v>5</v>
      </c>
      <c r="P34" s="19">
        <f t="shared" si="12"/>
        <v>6</v>
      </c>
      <c r="Q34" s="19">
        <f t="shared" si="12"/>
        <v>6</v>
      </c>
      <c r="R34" s="19"/>
      <c r="S34" s="19"/>
      <c r="T34" s="19"/>
      <c r="U34" s="19"/>
      <c r="V34" s="19"/>
      <c r="W34" s="19"/>
      <c r="X34" s="19">
        <f t="shared" si="8"/>
        <v>5</v>
      </c>
      <c r="Y34" s="19">
        <f t="shared" si="8"/>
        <v>5</v>
      </c>
      <c r="Z34" s="19">
        <f t="shared" si="8"/>
        <v>4</v>
      </c>
      <c r="AA34" s="19">
        <f t="shared" si="8"/>
        <v>4</v>
      </c>
      <c r="AB34" s="19">
        <f t="shared" si="8"/>
        <v>2</v>
      </c>
      <c r="AC34" s="19"/>
      <c r="AD34" s="19"/>
      <c r="AE34" s="19">
        <f t="shared" si="9"/>
        <v>5</v>
      </c>
      <c r="AF34" s="19">
        <f t="shared" si="9"/>
        <v>5</v>
      </c>
      <c r="AG34" s="19">
        <f t="shared" si="9"/>
        <v>5</v>
      </c>
      <c r="AH34" s="19"/>
      <c r="AI34" s="19"/>
      <c r="AJ34" s="19"/>
      <c r="AK34" s="19"/>
      <c r="AL34" s="19"/>
      <c r="AM34" s="19"/>
      <c r="AN34" s="19"/>
      <c r="AO34" s="19"/>
      <c r="AP34" s="19">
        <f t="shared" si="10"/>
        <v>3</v>
      </c>
      <c r="AQ34" s="19">
        <f t="shared" si="10"/>
        <v>3</v>
      </c>
      <c r="AR34" s="19">
        <f t="shared" si="10"/>
        <v>3</v>
      </c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>
        <f t="shared" si="11"/>
        <v>0</v>
      </c>
      <c r="BE34" s="19"/>
      <c r="BF34" s="19">
        <f>SUM(E34:BE34)</f>
        <v>104</v>
      </c>
    </row>
    <row r="35" spans="1:59" ht="10.5" customHeight="1">
      <c r="A35" s="125"/>
      <c r="B35" s="100" t="s">
        <v>62</v>
      </c>
      <c r="C35" s="100" t="s">
        <v>63</v>
      </c>
      <c r="D35" s="1" t="s">
        <v>34</v>
      </c>
      <c r="E35" s="1">
        <v>6</v>
      </c>
      <c r="F35" s="1">
        <v>6</v>
      </c>
      <c r="G35" s="1">
        <v>6</v>
      </c>
      <c r="H35" s="1">
        <v>6</v>
      </c>
      <c r="I35" s="2">
        <v>6</v>
      </c>
      <c r="J35" s="2">
        <v>6</v>
      </c>
      <c r="K35" s="2">
        <v>6</v>
      </c>
      <c r="L35" s="12">
        <v>6</v>
      </c>
      <c r="M35" s="12">
        <v>6</v>
      </c>
      <c r="N35" s="12">
        <v>6</v>
      </c>
      <c r="O35" s="12">
        <v>6</v>
      </c>
      <c r="P35" s="12">
        <v>6</v>
      </c>
      <c r="Q35" s="12">
        <v>6</v>
      </c>
      <c r="R35" s="25"/>
      <c r="S35" s="25"/>
      <c r="T35" s="25"/>
      <c r="U35" s="25"/>
      <c r="V35" s="13"/>
      <c r="W35" s="14"/>
      <c r="X35" s="12">
        <v>5</v>
      </c>
      <c r="Y35" s="12">
        <v>5</v>
      </c>
      <c r="Z35" s="2">
        <v>5</v>
      </c>
      <c r="AA35" s="2">
        <v>4</v>
      </c>
      <c r="AB35" s="2">
        <v>2</v>
      </c>
      <c r="AC35" s="58"/>
      <c r="AD35" s="58"/>
      <c r="AE35" s="30">
        <v>8</v>
      </c>
      <c r="AF35" s="30">
        <v>8</v>
      </c>
      <c r="AG35" s="30">
        <v>8</v>
      </c>
      <c r="AH35" s="58"/>
      <c r="AI35" s="58"/>
      <c r="AJ35" s="76"/>
      <c r="AK35" s="76"/>
      <c r="AL35" s="76"/>
      <c r="AM35" s="76"/>
      <c r="AN35" s="76"/>
      <c r="AO35" s="76"/>
      <c r="AP35" s="30">
        <v>8</v>
      </c>
      <c r="AQ35" s="30">
        <v>8</v>
      </c>
      <c r="AR35" s="2">
        <v>9</v>
      </c>
      <c r="AS35" s="61"/>
      <c r="AT35" s="22"/>
      <c r="AU35" s="22"/>
      <c r="AV35" s="16"/>
      <c r="AW35" s="16"/>
      <c r="AX35" s="16"/>
      <c r="AY35" s="16"/>
      <c r="AZ35" s="16"/>
      <c r="BA35" s="16"/>
      <c r="BB35" s="16"/>
      <c r="BC35" s="16"/>
      <c r="BD35" s="16"/>
      <c r="BE35" s="1">
        <f>SUM(E35:BD35)</f>
        <v>148</v>
      </c>
      <c r="BF35" s="1">
        <v>148</v>
      </c>
    </row>
    <row r="36" spans="1:59" ht="10.5" customHeight="1">
      <c r="A36" s="125"/>
      <c r="B36" s="100"/>
      <c r="C36" s="100"/>
      <c r="D36" s="1" t="s">
        <v>35</v>
      </c>
      <c r="E36" s="1">
        <v>3</v>
      </c>
      <c r="F36" s="43">
        <v>3</v>
      </c>
      <c r="G36" s="1">
        <v>3</v>
      </c>
      <c r="H36" s="1">
        <v>3</v>
      </c>
      <c r="I36" s="2">
        <v>3</v>
      </c>
      <c r="J36" s="2">
        <v>3</v>
      </c>
      <c r="K36" s="2">
        <v>3</v>
      </c>
      <c r="L36" s="12">
        <v>4</v>
      </c>
      <c r="M36" s="12">
        <v>4</v>
      </c>
      <c r="N36" s="12">
        <v>4</v>
      </c>
      <c r="O36" s="12">
        <v>4</v>
      </c>
      <c r="P36" s="12">
        <v>4</v>
      </c>
      <c r="Q36" s="12">
        <v>4</v>
      </c>
      <c r="R36" s="25"/>
      <c r="S36" s="25"/>
      <c r="T36" s="25"/>
      <c r="U36" s="25"/>
      <c r="V36" s="13"/>
      <c r="W36" s="14"/>
      <c r="X36" s="12">
        <v>2</v>
      </c>
      <c r="Y36" s="12">
        <v>2</v>
      </c>
      <c r="Z36" s="2">
        <v>3</v>
      </c>
      <c r="AA36" s="2">
        <v>2</v>
      </c>
      <c r="AB36" s="2">
        <v>1</v>
      </c>
      <c r="AC36" s="58"/>
      <c r="AD36" s="58"/>
      <c r="AE36" s="30">
        <v>4</v>
      </c>
      <c r="AF36" s="30">
        <v>4</v>
      </c>
      <c r="AG36" s="30">
        <v>4</v>
      </c>
      <c r="AH36" s="58"/>
      <c r="AI36" s="58"/>
      <c r="AJ36" s="76"/>
      <c r="AK36" s="76"/>
      <c r="AL36" s="76"/>
      <c r="AM36" s="76"/>
      <c r="AN36" s="76"/>
      <c r="AO36" s="76"/>
      <c r="AP36" s="30">
        <v>2</v>
      </c>
      <c r="AQ36" s="30">
        <v>2</v>
      </c>
      <c r="AR36" s="2">
        <v>2</v>
      </c>
      <c r="AS36" s="61"/>
      <c r="AT36" s="22"/>
      <c r="AU36" s="22"/>
      <c r="AV36" s="16"/>
      <c r="AW36" s="16"/>
      <c r="AX36" s="16"/>
      <c r="AY36" s="16"/>
      <c r="AZ36" s="16"/>
      <c r="BA36" s="16"/>
      <c r="BB36" s="16"/>
      <c r="BC36" s="16"/>
      <c r="BD36" s="16"/>
      <c r="BE36" s="1">
        <f>SUM(E36:BD36)</f>
        <v>73</v>
      </c>
      <c r="BF36" s="1">
        <v>73</v>
      </c>
      <c r="BG36" s="37"/>
    </row>
    <row r="37" spans="1:59" ht="10.5" customHeight="1">
      <c r="A37" s="125"/>
      <c r="B37" s="100" t="s">
        <v>64</v>
      </c>
      <c r="C37" s="100" t="s">
        <v>65</v>
      </c>
      <c r="D37" s="1" t="s">
        <v>34</v>
      </c>
      <c r="E37" s="1"/>
      <c r="F37" s="43"/>
      <c r="G37" s="1"/>
      <c r="H37" s="1"/>
      <c r="I37" s="2"/>
      <c r="J37" s="2"/>
      <c r="K37" s="2"/>
      <c r="L37" s="12"/>
      <c r="M37" s="12"/>
      <c r="N37" s="12"/>
      <c r="O37" s="12"/>
      <c r="P37" s="12"/>
      <c r="Q37" s="12"/>
      <c r="R37" s="25"/>
      <c r="S37" s="25"/>
      <c r="T37" s="25"/>
      <c r="U37" s="25"/>
      <c r="V37" s="13"/>
      <c r="W37" s="14"/>
      <c r="X37" s="12"/>
      <c r="Y37" s="12"/>
      <c r="Z37" s="2"/>
      <c r="AA37" s="2"/>
      <c r="AB37" s="2"/>
      <c r="AC37" s="58"/>
      <c r="AD37" s="58"/>
      <c r="AE37" s="30"/>
      <c r="AF37" s="30"/>
      <c r="AG37" s="30"/>
      <c r="AH37" s="58"/>
      <c r="AI37" s="58"/>
      <c r="AJ37" s="76"/>
      <c r="AK37" s="76"/>
      <c r="AL37" s="76"/>
      <c r="AM37" s="76"/>
      <c r="AN37" s="76"/>
      <c r="AO37" s="76"/>
      <c r="AP37" s="30"/>
      <c r="AQ37" s="30"/>
      <c r="AR37" s="2"/>
      <c r="AS37" s="61"/>
      <c r="AT37" s="22"/>
      <c r="AU37" s="22"/>
      <c r="AV37" s="16"/>
      <c r="AW37" s="16"/>
      <c r="AX37" s="16"/>
      <c r="AY37" s="16"/>
      <c r="AZ37" s="16"/>
      <c r="BA37" s="16"/>
      <c r="BB37" s="16"/>
      <c r="BC37" s="16"/>
      <c r="BD37" s="16"/>
      <c r="BE37" s="1"/>
      <c r="BF37" s="1"/>
    </row>
    <row r="38" spans="1:59" ht="10.5" customHeight="1">
      <c r="A38" s="125"/>
      <c r="B38" s="100"/>
      <c r="C38" s="100"/>
      <c r="D38" s="1" t="s">
        <v>35</v>
      </c>
      <c r="E38" s="1"/>
      <c r="F38" s="60"/>
      <c r="G38" s="3"/>
      <c r="H38" s="1"/>
      <c r="I38" s="2"/>
      <c r="J38" s="2"/>
      <c r="K38" s="2"/>
      <c r="L38" s="12"/>
      <c r="M38" s="12"/>
      <c r="N38" s="12"/>
      <c r="O38" s="12"/>
      <c r="P38" s="12"/>
      <c r="Q38" s="12"/>
      <c r="R38" s="25"/>
      <c r="S38" s="25"/>
      <c r="T38" s="25"/>
      <c r="U38" s="25"/>
      <c r="V38" s="13"/>
      <c r="W38" s="14"/>
      <c r="X38" s="12"/>
      <c r="Y38" s="12"/>
      <c r="Z38" s="2"/>
      <c r="AA38" s="2"/>
      <c r="AB38" s="2"/>
      <c r="AC38" s="58"/>
      <c r="AD38" s="58"/>
      <c r="AE38" s="30"/>
      <c r="AF38" s="30"/>
      <c r="AG38" s="30"/>
      <c r="AH38" s="58"/>
      <c r="AI38" s="58"/>
      <c r="AJ38" s="76"/>
      <c r="AK38" s="76"/>
      <c r="AL38" s="76"/>
      <c r="AM38" s="76"/>
      <c r="AN38" s="76"/>
      <c r="AO38" s="76"/>
      <c r="AP38" s="30"/>
      <c r="AQ38" s="30"/>
      <c r="AR38" s="2"/>
      <c r="AS38" s="61"/>
      <c r="AT38" s="22"/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"/>
      <c r="BF38" s="1"/>
      <c r="BG38" s="37"/>
    </row>
    <row r="39" spans="1:59" ht="10.5" customHeight="1">
      <c r="A39" s="125"/>
      <c r="B39" s="100" t="s">
        <v>66</v>
      </c>
      <c r="C39" s="103" t="s">
        <v>67</v>
      </c>
      <c r="D39" s="1" t="s">
        <v>34</v>
      </c>
      <c r="E39" s="1">
        <v>3</v>
      </c>
      <c r="F39" s="60">
        <v>3</v>
      </c>
      <c r="G39" s="1">
        <v>3</v>
      </c>
      <c r="H39" s="1">
        <v>3</v>
      </c>
      <c r="I39" s="2">
        <v>3</v>
      </c>
      <c r="J39" s="2">
        <v>3</v>
      </c>
      <c r="K39" s="2">
        <v>3</v>
      </c>
      <c r="L39" s="12">
        <v>3</v>
      </c>
      <c r="M39" s="12">
        <v>3</v>
      </c>
      <c r="N39" s="12">
        <v>3</v>
      </c>
      <c r="O39" s="12">
        <v>3</v>
      </c>
      <c r="P39" s="12">
        <v>3</v>
      </c>
      <c r="Q39" s="12">
        <v>3</v>
      </c>
      <c r="R39" s="25"/>
      <c r="S39" s="25"/>
      <c r="T39" s="25"/>
      <c r="U39" s="25"/>
      <c r="V39" s="13"/>
      <c r="W39" s="14"/>
      <c r="X39" s="12">
        <v>3</v>
      </c>
      <c r="Y39" s="12">
        <v>3</v>
      </c>
      <c r="Z39" s="2">
        <v>1</v>
      </c>
      <c r="AA39" s="2">
        <v>2</v>
      </c>
      <c r="AB39" s="2">
        <v>1</v>
      </c>
      <c r="AC39" s="58"/>
      <c r="AD39" s="58"/>
      <c r="AE39" s="30">
        <v>2</v>
      </c>
      <c r="AF39" s="30">
        <v>2</v>
      </c>
      <c r="AG39" s="30">
        <v>2</v>
      </c>
      <c r="AH39" s="58"/>
      <c r="AI39" s="58"/>
      <c r="AJ39" s="76"/>
      <c r="AK39" s="76"/>
      <c r="AL39" s="76"/>
      <c r="AM39" s="76"/>
      <c r="AN39" s="76"/>
      <c r="AO39" s="76"/>
      <c r="AP39" s="30">
        <v>2</v>
      </c>
      <c r="AQ39" s="30">
        <v>2</v>
      </c>
      <c r="AR39" s="2">
        <v>3</v>
      </c>
      <c r="AS39" s="61"/>
      <c r="AT39" s="22"/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">
        <f>SUM(E39:BD39)</f>
        <v>62</v>
      </c>
      <c r="BF39" s="1">
        <v>62</v>
      </c>
    </row>
    <row r="40" spans="1:59" ht="10.5" customHeight="1">
      <c r="A40" s="125"/>
      <c r="B40" s="100"/>
      <c r="C40" s="101"/>
      <c r="D40" s="1" t="s">
        <v>35</v>
      </c>
      <c r="E40" s="1">
        <v>1</v>
      </c>
      <c r="F40" s="57">
        <v>1</v>
      </c>
      <c r="G40" s="3">
        <v>1</v>
      </c>
      <c r="H40" s="1">
        <v>1</v>
      </c>
      <c r="I40" s="2">
        <v>1</v>
      </c>
      <c r="J40" s="2">
        <v>1</v>
      </c>
      <c r="K40" s="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2</v>
      </c>
      <c r="Q40" s="12">
        <v>2</v>
      </c>
      <c r="R40" s="25"/>
      <c r="S40" s="25"/>
      <c r="T40" s="25"/>
      <c r="U40" s="25"/>
      <c r="V40" s="13"/>
      <c r="W40" s="14"/>
      <c r="X40" s="12">
        <v>3</v>
      </c>
      <c r="Y40" s="12">
        <v>3</v>
      </c>
      <c r="Z40" s="2">
        <v>1</v>
      </c>
      <c r="AA40" s="2">
        <v>2</v>
      </c>
      <c r="AB40" s="2">
        <v>1</v>
      </c>
      <c r="AC40" s="58"/>
      <c r="AD40" s="58"/>
      <c r="AE40" s="30">
        <v>1</v>
      </c>
      <c r="AF40" s="30">
        <v>1</v>
      </c>
      <c r="AG40" s="30">
        <v>1</v>
      </c>
      <c r="AH40" s="58"/>
      <c r="AI40" s="58"/>
      <c r="AJ40" s="76"/>
      <c r="AK40" s="76"/>
      <c r="AL40" s="76"/>
      <c r="AM40" s="76"/>
      <c r="AN40" s="76"/>
      <c r="AO40" s="76"/>
      <c r="AP40" s="30">
        <v>1</v>
      </c>
      <c r="AQ40" s="30">
        <v>1</v>
      </c>
      <c r="AR40" s="2">
        <v>1</v>
      </c>
      <c r="AS40" s="61"/>
      <c r="AT40" s="22"/>
      <c r="AU40" s="22"/>
      <c r="AV40" s="16"/>
      <c r="AW40" s="16"/>
      <c r="AX40" s="16"/>
      <c r="AY40" s="16"/>
      <c r="AZ40" s="16"/>
      <c r="BA40" s="16"/>
      <c r="BB40" s="16"/>
      <c r="BC40" s="16"/>
      <c r="BD40" s="16"/>
      <c r="BE40" s="1">
        <f>SUM(E40:BD40)</f>
        <v>31</v>
      </c>
      <c r="BF40" s="1">
        <v>31</v>
      </c>
      <c r="BG40" s="37"/>
    </row>
    <row r="41" spans="1:59" s="49" customFormat="1" ht="10.5" customHeight="1">
      <c r="A41" s="125"/>
      <c r="B41" s="106" t="s">
        <v>68</v>
      </c>
      <c r="C41" s="128" t="s">
        <v>69</v>
      </c>
      <c r="D41" s="19" t="s">
        <v>34</v>
      </c>
      <c r="E41" s="20"/>
      <c r="F41" s="50"/>
      <c r="G41" s="51"/>
      <c r="H41" s="20"/>
      <c r="I41" s="20"/>
      <c r="J41" s="20"/>
      <c r="K41" s="20"/>
      <c r="L41" s="52"/>
      <c r="M41" s="52"/>
      <c r="N41" s="52"/>
      <c r="O41" s="52"/>
      <c r="P41" s="52"/>
      <c r="Q41" s="52"/>
      <c r="R41" s="20"/>
      <c r="S41" s="20"/>
      <c r="T41" s="20"/>
      <c r="U41" s="52"/>
      <c r="V41" s="18"/>
      <c r="W41" s="53"/>
      <c r="X41" s="52"/>
      <c r="Y41" s="5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19"/>
      <c r="BF41" s="19"/>
      <c r="BG41" s="48"/>
    </row>
    <row r="42" spans="1:59" s="49" customFormat="1" ht="10.5" customHeight="1">
      <c r="A42" s="125"/>
      <c r="B42" s="107"/>
      <c r="C42" s="129"/>
      <c r="D42" s="19" t="s">
        <v>35</v>
      </c>
      <c r="E42" s="20"/>
      <c r="F42" s="50"/>
      <c r="G42" s="51"/>
      <c r="H42" s="20"/>
      <c r="I42" s="20"/>
      <c r="J42" s="20"/>
      <c r="K42" s="20"/>
      <c r="L42" s="52"/>
      <c r="M42" s="52"/>
      <c r="N42" s="52"/>
      <c r="O42" s="52"/>
      <c r="P42" s="52"/>
      <c r="Q42" s="52"/>
      <c r="R42" s="20"/>
      <c r="S42" s="20"/>
      <c r="T42" s="20"/>
      <c r="U42" s="52"/>
      <c r="V42" s="18"/>
      <c r="W42" s="53"/>
      <c r="X42" s="52"/>
      <c r="Y42" s="5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19"/>
      <c r="BF42" s="19"/>
      <c r="BG42" s="48"/>
    </row>
    <row r="43" spans="1:59" ht="10.5" customHeight="1">
      <c r="A43" s="125"/>
      <c r="B43" s="104" t="s">
        <v>70</v>
      </c>
      <c r="C43" s="108" t="s">
        <v>71</v>
      </c>
      <c r="D43" s="1" t="s">
        <v>34</v>
      </c>
      <c r="E43" s="1"/>
      <c r="F43" s="85"/>
      <c r="G43" s="3"/>
      <c r="H43" s="1"/>
      <c r="I43" s="2"/>
      <c r="J43" s="2"/>
      <c r="K43" s="2"/>
      <c r="L43" s="12"/>
      <c r="M43" s="12"/>
      <c r="N43" s="12"/>
      <c r="O43" s="12"/>
      <c r="P43" s="12"/>
      <c r="Q43" s="12"/>
      <c r="R43" s="25"/>
      <c r="S43" s="25"/>
      <c r="T43" s="25"/>
      <c r="U43" s="25"/>
      <c r="V43" s="13"/>
      <c r="W43" s="14"/>
      <c r="X43" s="12"/>
      <c r="Y43" s="12"/>
      <c r="Z43" s="2"/>
      <c r="AA43" s="2"/>
      <c r="AB43" s="2"/>
      <c r="AC43" s="58"/>
      <c r="AD43" s="58"/>
      <c r="AE43" s="30"/>
      <c r="AF43" s="30"/>
      <c r="AG43" s="30"/>
      <c r="AH43" s="58"/>
      <c r="AI43" s="58"/>
      <c r="AJ43" s="76"/>
      <c r="AK43" s="76"/>
      <c r="AL43" s="76"/>
      <c r="AM43" s="76"/>
      <c r="AN43" s="76"/>
      <c r="AO43" s="76"/>
      <c r="AP43" s="30"/>
      <c r="AQ43" s="30"/>
      <c r="AR43" s="2"/>
      <c r="AS43" s="61"/>
      <c r="AT43" s="22"/>
      <c r="AU43" s="22"/>
      <c r="AV43" s="16"/>
      <c r="AW43" s="16"/>
      <c r="AX43" s="16"/>
      <c r="AY43" s="16"/>
      <c r="AZ43" s="16"/>
      <c r="BA43" s="16"/>
      <c r="BB43" s="16"/>
      <c r="BC43" s="16"/>
      <c r="BD43" s="16"/>
      <c r="BE43" s="1"/>
      <c r="BF43" s="1"/>
      <c r="BG43" s="37"/>
    </row>
    <row r="44" spans="1:59" ht="10.5" customHeight="1">
      <c r="A44" s="125"/>
      <c r="B44" s="105"/>
      <c r="C44" s="109"/>
      <c r="D44" s="1" t="s">
        <v>35</v>
      </c>
      <c r="E44" s="1"/>
      <c r="F44" s="85"/>
      <c r="G44" s="3"/>
      <c r="H44" s="1"/>
      <c r="I44" s="2"/>
      <c r="J44" s="2"/>
      <c r="K44" s="2"/>
      <c r="L44" s="12"/>
      <c r="M44" s="12"/>
      <c r="N44" s="12"/>
      <c r="O44" s="12"/>
      <c r="P44" s="12"/>
      <c r="Q44" s="12"/>
      <c r="R44" s="25"/>
      <c r="S44" s="25"/>
      <c r="T44" s="25"/>
      <c r="U44" s="25"/>
      <c r="V44" s="13"/>
      <c r="W44" s="14"/>
      <c r="X44" s="12"/>
      <c r="Y44" s="12"/>
      <c r="Z44" s="2"/>
      <c r="AA44" s="2"/>
      <c r="AB44" s="2"/>
      <c r="AC44" s="58"/>
      <c r="AD44" s="58"/>
      <c r="AE44" s="30"/>
      <c r="AF44" s="30"/>
      <c r="AG44" s="30"/>
      <c r="AH44" s="58"/>
      <c r="AI44" s="58"/>
      <c r="AJ44" s="76"/>
      <c r="AK44" s="76"/>
      <c r="AL44" s="76"/>
      <c r="AM44" s="76"/>
      <c r="AN44" s="76"/>
      <c r="AO44" s="76"/>
      <c r="AP44" s="30"/>
      <c r="AQ44" s="30"/>
      <c r="AR44" s="2"/>
      <c r="AS44" s="61"/>
      <c r="AT44" s="22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"/>
      <c r="BF44" s="1"/>
      <c r="BG44" s="37"/>
    </row>
    <row r="45" spans="1:59" ht="10.5" customHeight="1">
      <c r="A45" s="125"/>
      <c r="B45" s="104" t="s">
        <v>72</v>
      </c>
      <c r="C45" s="108" t="s">
        <v>73</v>
      </c>
      <c r="D45" s="1" t="s">
        <v>34</v>
      </c>
      <c r="E45" s="1"/>
      <c r="F45" s="57"/>
      <c r="G45" s="3"/>
      <c r="H45" s="1"/>
      <c r="I45" s="2"/>
      <c r="J45" s="2"/>
      <c r="K45" s="2"/>
      <c r="L45" s="12"/>
      <c r="M45" s="12"/>
      <c r="N45" s="12"/>
      <c r="O45" s="12"/>
      <c r="P45" s="12"/>
      <c r="Q45" s="12"/>
      <c r="R45" s="25"/>
      <c r="S45" s="25"/>
      <c r="T45" s="25"/>
      <c r="U45" s="25"/>
      <c r="V45" s="13"/>
      <c r="W45" s="14"/>
      <c r="X45" s="12"/>
      <c r="Y45" s="12"/>
      <c r="Z45" s="2"/>
      <c r="AA45" s="2"/>
      <c r="AB45" s="2"/>
      <c r="AC45" s="58"/>
      <c r="AD45" s="58"/>
      <c r="AE45" s="30"/>
      <c r="AF45" s="30"/>
      <c r="AG45" s="30"/>
      <c r="AH45" s="58"/>
      <c r="AI45" s="58"/>
      <c r="AJ45" s="76"/>
      <c r="AK45" s="76"/>
      <c r="AL45" s="76"/>
      <c r="AM45" s="76"/>
      <c r="AN45" s="76"/>
      <c r="AO45" s="76"/>
      <c r="AP45" s="30"/>
      <c r="AQ45" s="30"/>
      <c r="AR45" s="55"/>
      <c r="AS45" s="61"/>
      <c r="AT45" s="22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"/>
      <c r="BF45" s="1"/>
      <c r="BG45" s="37"/>
    </row>
    <row r="46" spans="1:59" ht="10.5" customHeight="1">
      <c r="A46" s="125"/>
      <c r="B46" s="105"/>
      <c r="C46" s="112"/>
      <c r="D46" s="1" t="s">
        <v>35</v>
      </c>
      <c r="E46" s="1"/>
      <c r="F46" s="57"/>
      <c r="G46" s="3"/>
      <c r="H46" s="1"/>
      <c r="I46" s="2"/>
      <c r="J46" s="2"/>
      <c r="K46" s="2"/>
      <c r="L46" s="12"/>
      <c r="M46" s="12"/>
      <c r="N46" s="12"/>
      <c r="O46" s="12"/>
      <c r="P46" s="12"/>
      <c r="Q46" s="12"/>
      <c r="R46" s="25"/>
      <c r="S46" s="25"/>
      <c r="T46" s="25"/>
      <c r="U46" s="25"/>
      <c r="V46" s="13"/>
      <c r="W46" s="14"/>
      <c r="X46" s="12"/>
      <c r="Y46" s="12"/>
      <c r="Z46" s="2"/>
      <c r="AA46" s="2"/>
      <c r="AB46" s="2"/>
      <c r="AC46" s="58"/>
      <c r="AD46" s="58"/>
      <c r="AE46" s="30"/>
      <c r="AF46" s="30"/>
      <c r="AG46" s="30"/>
      <c r="AH46" s="58"/>
      <c r="AI46" s="58"/>
      <c r="AJ46" s="76"/>
      <c r="AK46" s="76"/>
      <c r="AL46" s="76"/>
      <c r="AM46" s="76"/>
      <c r="AN46" s="76"/>
      <c r="AO46" s="76"/>
      <c r="AP46" s="30"/>
      <c r="AQ46" s="30"/>
      <c r="AR46" s="55"/>
      <c r="AS46" s="61"/>
      <c r="AT46" s="22"/>
      <c r="AU46" s="22"/>
      <c r="AV46" s="16"/>
      <c r="AW46" s="16"/>
      <c r="AX46" s="16"/>
      <c r="AY46" s="16"/>
      <c r="AZ46" s="16"/>
      <c r="BA46" s="16"/>
      <c r="BB46" s="16"/>
      <c r="BC46" s="16"/>
      <c r="BD46" s="16"/>
      <c r="BE46" s="1"/>
      <c r="BF46" s="1"/>
      <c r="BG46" s="37"/>
    </row>
    <row r="47" spans="1:59" ht="10.5" customHeight="1">
      <c r="A47" s="125"/>
      <c r="B47" s="104" t="s">
        <v>74</v>
      </c>
      <c r="C47" s="108" t="s">
        <v>75</v>
      </c>
      <c r="D47" s="1" t="s">
        <v>34</v>
      </c>
      <c r="E47" s="1"/>
      <c r="F47" s="1"/>
      <c r="G47" s="1"/>
      <c r="H47" s="1"/>
      <c r="I47" s="2"/>
      <c r="J47" s="2"/>
      <c r="K47" s="2"/>
      <c r="L47" s="12"/>
      <c r="M47" s="12"/>
      <c r="N47" s="12"/>
      <c r="O47" s="12"/>
      <c r="P47" s="12"/>
      <c r="Q47" s="12"/>
      <c r="R47" s="25"/>
      <c r="S47" s="25"/>
      <c r="T47" s="25"/>
      <c r="U47" s="25"/>
      <c r="V47" s="13"/>
      <c r="W47" s="13"/>
      <c r="X47" s="30"/>
      <c r="Y47" s="30"/>
      <c r="Z47" s="30"/>
      <c r="AA47" s="30"/>
      <c r="AB47" s="30"/>
      <c r="AC47" s="58"/>
      <c r="AD47" s="58"/>
      <c r="AE47" s="30"/>
      <c r="AF47" s="30"/>
      <c r="AG47" s="30"/>
      <c r="AH47" s="58"/>
      <c r="AI47" s="58"/>
      <c r="AJ47" s="76"/>
      <c r="AK47" s="76"/>
      <c r="AL47" s="76"/>
      <c r="AM47" s="76"/>
      <c r="AN47" s="76"/>
      <c r="AO47" s="76"/>
      <c r="AP47" s="30"/>
      <c r="AQ47" s="30"/>
      <c r="AR47" s="39"/>
      <c r="AS47" s="61"/>
      <c r="AT47" s="22"/>
      <c r="AU47" s="22"/>
      <c r="AV47" s="17"/>
      <c r="AW47" s="17"/>
      <c r="AX47" s="17"/>
      <c r="AY47" s="17"/>
      <c r="AZ47" s="17"/>
      <c r="BA47" s="17"/>
      <c r="BB47" s="17"/>
      <c r="BC47" s="17"/>
      <c r="BD47" s="17"/>
      <c r="BE47" s="1"/>
      <c r="BF47" s="1"/>
    </row>
    <row r="48" spans="1:59" ht="10.5" customHeight="1">
      <c r="A48" s="125"/>
      <c r="B48" s="105"/>
      <c r="C48" s="109"/>
      <c r="D48" s="1" t="s">
        <v>35</v>
      </c>
      <c r="E48" s="1"/>
      <c r="F48" s="1"/>
      <c r="G48" s="1"/>
      <c r="H48" s="1"/>
      <c r="I48" s="2"/>
      <c r="J48" s="2"/>
      <c r="K48" s="2"/>
      <c r="L48" s="12"/>
      <c r="M48" s="12"/>
      <c r="N48" s="12"/>
      <c r="O48" s="12"/>
      <c r="P48" s="12"/>
      <c r="Q48" s="12"/>
      <c r="R48" s="25"/>
      <c r="S48" s="25"/>
      <c r="T48" s="25"/>
      <c r="U48" s="25"/>
      <c r="V48" s="13"/>
      <c r="W48" s="13"/>
      <c r="X48" s="30"/>
      <c r="Y48" s="30"/>
      <c r="Z48" s="30"/>
      <c r="AA48" s="30"/>
      <c r="AB48" s="30"/>
      <c r="AC48" s="58"/>
      <c r="AD48" s="58"/>
      <c r="AE48" s="30"/>
      <c r="AF48" s="30"/>
      <c r="AG48" s="30"/>
      <c r="AH48" s="58"/>
      <c r="AI48" s="58"/>
      <c r="AJ48" s="76"/>
      <c r="AK48" s="76"/>
      <c r="AL48" s="76"/>
      <c r="AM48" s="76"/>
      <c r="AN48" s="76"/>
      <c r="AO48" s="76"/>
      <c r="AP48" s="30"/>
      <c r="AQ48" s="30"/>
      <c r="AR48" s="39"/>
      <c r="AS48" s="61"/>
      <c r="AT48" s="22"/>
      <c r="AU48" s="22"/>
      <c r="AV48" s="17"/>
      <c r="AW48" s="17"/>
      <c r="AX48" s="17"/>
      <c r="AY48" s="17"/>
      <c r="AZ48" s="17"/>
      <c r="BA48" s="17"/>
      <c r="BB48" s="17"/>
      <c r="BC48" s="17"/>
      <c r="BD48" s="17"/>
      <c r="BE48" s="1"/>
      <c r="BF48" s="1"/>
    </row>
    <row r="49" spans="1:59" ht="10.5" customHeight="1">
      <c r="A49" s="125"/>
      <c r="B49" s="104" t="s">
        <v>76</v>
      </c>
      <c r="C49" s="108" t="s">
        <v>77</v>
      </c>
      <c r="D49" s="1" t="s">
        <v>34</v>
      </c>
      <c r="E49" s="1"/>
      <c r="F49" s="1"/>
      <c r="G49" s="1"/>
      <c r="H49" s="1"/>
      <c r="I49" s="2"/>
      <c r="J49" s="2"/>
      <c r="K49" s="2"/>
      <c r="L49" s="12"/>
      <c r="M49" s="12"/>
      <c r="N49" s="12"/>
      <c r="O49" s="12"/>
      <c r="P49" s="12"/>
      <c r="Q49" s="12"/>
      <c r="R49" s="25"/>
      <c r="S49" s="25"/>
      <c r="T49" s="25"/>
      <c r="U49" s="25"/>
      <c r="V49" s="13"/>
      <c r="W49" s="13"/>
      <c r="X49" s="30"/>
      <c r="Y49" s="30"/>
      <c r="Z49" s="30"/>
      <c r="AA49" s="30"/>
      <c r="AB49" s="30"/>
      <c r="AC49" s="58"/>
      <c r="AD49" s="58"/>
      <c r="AE49" s="30"/>
      <c r="AF49" s="30"/>
      <c r="AG49" s="30"/>
      <c r="AH49" s="58"/>
      <c r="AI49" s="58"/>
      <c r="AJ49" s="76"/>
      <c r="AK49" s="76"/>
      <c r="AL49" s="76"/>
      <c r="AM49" s="76"/>
      <c r="AN49" s="76"/>
      <c r="AO49" s="76"/>
      <c r="AP49" s="30"/>
      <c r="AQ49" s="30"/>
      <c r="AR49" s="39"/>
      <c r="AS49" s="61"/>
      <c r="AT49" s="22"/>
      <c r="AU49" s="22"/>
      <c r="AV49" s="17"/>
      <c r="AW49" s="17"/>
      <c r="AX49" s="17"/>
      <c r="AY49" s="17"/>
      <c r="AZ49" s="17"/>
      <c r="BA49" s="17"/>
      <c r="BB49" s="17"/>
      <c r="BC49" s="17"/>
      <c r="BD49" s="17"/>
      <c r="BE49" s="1"/>
      <c r="BF49" s="1"/>
    </row>
    <row r="50" spans="1:59" ht="10.5" customHeight="1">
      <c r="A50" s="125"/>
      <c r="B50" s="105"/>
      <c r="C50" s="109"/>
      <c r="D50" s="1" t="s">
        <v>35</v>
      </c>
      <c r="E50" s="1"/>
      <c r="F50" s="1"/>
      <c r="G50" s="1"/>
      <c r="H50" s="1"/>
      <c r="I50" s="2"/>
      <c r="J50" s="2"/>
      <c r="K50" s="2"/>
      <c r="L50" s="12"/>
      <c r="M50" s="12"/>
      <c r="N50" s="12"/>
      <c r="O50" s="12"/>
      <c r="P50" s="12"/>
      <c r="Q50" s="12"/>
      <c r="R50" s="25"/>
      <c r="S50" s="25"/>
      <c r="T50" s="25"/>
      <c r="U50" s="25"/>
      <c r="V50" s="13"/>
      <c r="W50" s="13"/>
      <c r="X50" s="30"/>
      <c r="Y50" s="30"/>
      <c r="Z50" s="30"/>
      <c r="AA50" s="30"/>
      <c r="AB50" s="30"/>
      <c r="AC50" s="58"/>
      <c r="AD50" s="58"/>
      <c r="AE50" s="30"/>
      <c r="AF50" s="30"/>
      <c r="AG50" s="30"/>
      <c r="AH50" s="58"/>
      <c r="AI50" s="58"/>
      <c r="AJ50" s="76"/>
      <c r="AK50" s="76"/>
      <c r="AL50" s="76"/>
      <c r="AM50" s="76"/>
      <c r="AN50" s="76"/>
      <c r="AO50" s="76"/>
      <c r="AP50" s="30"/>
      <c r="AQ50" s="30"/>
      <c r="AR50" s="39"/>
      <c r="AS50" s="61"/>
      <c r="AT50" s="22"/>
      <c r="AU50" s="22"/>
      <c r="AV50" s="17"/>
      <c r="AW50" s="17"/>
      <c r="AX50" s="17"/>
      <c r="AY50" s="17"/>
      <c r="AZ50" s="17"/>
      <c r="BA50" s="17"/>
      <c r="BB50" s="17"/>
      <c r="BC50" s="17"/>
      <c r="BD50" s="17"/>
      <c r="BE50" s="1"/>
      <c r="BF50" s="1"/>
    </row>
    <row r="51" spans="1:59" ht="10.5" customHeight="1">
      <c r="A51" s="125"/>
      <c r="B51" s="95" t="s">
        <v>78</v>
      </c>
      <c r="C51" s="95" t="s">
        <v>79</v>
      </c>
      <c r="D51" s="5" t="s">
        <v>34</v>
      </c>
      <c r="E51" s="5">
        <f>E59</f>
        <v>2</v>
      </c>
      <c r="F51" s="5">
        <f t="shared" ref="F51:AS52" si="13">F59</f>
        <v>2</v>
      </c>
      <c r="G51" s="5">
        <f t="shared" si="13"/>
        <v>2</v>
      </c>
      <c r="H51" s="5">
        <f t="shared" si="13"/>
        <v>2</v>
      </c>
      <c r="I51" s="5">
        <f t="shared" si="13"/>
        <v>2</v>
      </c>
      <c r="J51" s="5">
        <f t="shared" si="13"/>
        <v>2</v>
      </c>
      <c r="K51" s="5">
        <f t="shared" si="13"/>
        <v>2</v>
      </c>
      <c r="L51" s="5">
        <f t="shared" si="13"/>
        <v>2</v>
      </c>
      <c r="M51" s="5">
        <f t="shared" si="13"/>
        <v>2</v>
      </c>
      <c r="N51" s="5">
        <f t="shared" si="13"/>
        <v>2</v>
      </c>
      <c r="O51" s="5">
        <f t="shared" si="13"/>
        <v>2</v>
      </c>
      <c r="P51" s="5">
        <f t="shared" si="13"/>
        <v>2</v>
      </c>
      <c r="Q51" s="5">
        <f t="shared" si="13"/>
        <v>2</v>
      </c>
      <c r="R51" s="5"/>
      <c r="S51" s="5"/>
      <c r="T51" s="5"/>
      <c r="U51" s="5"/>
      <c r="V51" s="5">
        <f t="shared" si="13"/>
        <v>0</v>
      </c>
      <c r="W51" s="5">
        <f t="shared" si="13"/>
        <v>0</v>
      </c>
      <c r="X51" s="5">
        <f t="shared" si="13"/>
        <v>2</v>
      </c>
      <c r="Y51" s="5">
        <f t="shared" si="13"/>
        <v>2</v>
      </c>
      <c r="Z51" s="5">
        <f t="shared" si="13"/>
        <v>2</v>
      </c>
      <c r="AA51" s="5">
        <f t="shared" si="13"/>
        <v>2</v>
      </c>
      <c r="AB51" s="5">
        <f t="shared" si="13"/>
        <v>2</v>
      </c>
      <c r="AC51" s="5"/>
      <c r="AD51" s="5"/>
      <c r="AE51" s="5">
        <f t="shared" si="13"/>
        <v>2</v>
      </c>
      <c r="AF51" s="5">
        <f t="shared" si="13"/>
        <v>2</v>
      </c>
      <c r="AG51" s="5">
        <f t="shared" si="13"/>
        <v>2</v>
      </c>
      <c r="AH51" s="5"/>
      <c r="AI51" s="5"/>
      <c r="AJ51" s="5"/>
      <c r="AK51" s="5"/>
      <c r="AL51" s="5"/>
      <c r="AM51" s="5"/>
      <c r="AN51" s="5"/>
      <c r="AO51" s="5"/>
      <c r="AP51" s="5">
        <f t="shared" si="13"/>
        <v>2</v>
      </c>
      <c r="AQ51" s="5">
        <f t="shared" si="13"/>
        <v>2</v>
      </c>
      <c r="AR51" s="5">
        <f t="shared" si="13"/>
        <v>1</v>
      </c>
      <c r="AS51" s="5">
        <f t="shared" si="13"/>
        <v>36</v>
      </c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19">
        <f>SUM(E51:BD51)</f>
        <v>83</v>
      </c>
      <c r="BF51" s="19"/>
    </row>
    <row r="52" spans="1:59" ht="10.5" customHeight="1">
      <c r="A52" s="125"/>
      <c r="B52" s="138"/>
      <c r="C52" s="138"/>
      <c r="D52" s="5" t="s">
        <v>35</v>
      </c>
      <c r="E52" s="5">
        <f>E60</f>
        <v>1</v>
      </c>
      <c r="F52" s="5">
        <f t="shared" si="13"/>
        <v>1</v>
      </c>
      <c r="G52" s="5">
        <f t="shared" si="13"/>
        <v>1</v>
      </c>
      <c r="H52" s="5">
        <f t="shared" si="13"/>
        <v>1</v>
      </c>
      <c r="I52" s="5">
        <f t="shared" si="13"/>
        <v>1</v>
      </c>
      <c r="J52" s="5">
        <f t="shared" si="13"/>
        <v>1</v>
      </c>
      <c r="K52" s="5">
        <f t="shared" si="13"/>
        <v>1</v>
      </c>
      <c r="L52" s="5">
        <f t="shared" si="13"/>
        <v>1</v>
      </c>
      <c r="M52" s="5">
        <f t="shared" si="13"/>
        <v>1</v>
      </c>
      <c r="N52" s="5">
        <f t="shared" si="13"/>
        <v>1</v>
      </c>
      <c r="O52" s="5">
        <f t="shared" si="13"/>
        <v>1</v>
      </c>
      <c r="P52" s="5">
        <f t="shared" si="13"/>
        <v>1</v>
      </c>
      <c r="Q52" s="5">
        <f t="shared" si="13"/>
        <v>1</v>
      </c>
      <c r="R52" s="5"/>
      <c r="S52" s="5"/>
      <c r="T52" s="5"/>
      <c r="U52" s="5"/>
      <c r="V52" s="5">
        <f t="shared" si="13"/>
        <v>0</v>
      </c>
      <c r="W52" s="5">
        <f t="shared" si="13"/>
        <v>0</v>
      </c>
      <c r="X52" s="5">
        <f t="shared" si="13"/>
        <v>1</v>
      </c>
      <c r="Y52" s="5">
        <f t="shared" si="13"/>
        <v>1</v>
      </c>
      <c r="Z52" s="5">
        <f t="shared" si="13"/>
        <v>1</v>
      </c>
      <c r="AA52" s="5">
        <f t="shared" si="13"/>
        <v>1</v>
      </c>
      <c r="AB52" s="5">
        <f t="shared" si="13"/>
        <v>1</v>
      </c>
      <c r="AC52" s="5"/>
      <c r="AD52" s="5"/>
      <c r="AE52" s="5">
        <f t="shared" si="13"/>
        <v>1</v>
      </c>
      <c r="AF52" s="5">
        <f t="shared" si="13"/>
        <v>1</v>
      </c>
      <c r="AG52" s="5">
        <f t="shared" si="13"/>
        <v>1</v>
      </c>
      <c r="AH52" s="5"/>
      <c r="AI52" s="5"/>
      <c r="AJ52" s="5"/>
      <c r="AK52" s="5"/>
      <c r="AL52" s="5"/>
      <c r="AM52" s="5"/>
      <c r="AN52" s="5"/>
      <c r="AO52" s="5"/>
      <c r="AP52" s="5">
        <f t="shared" si="13"/>
        <v>1</v>
      </c>
      <c r="AQ52" s="5">
        <f t="shared" si="13"/>
        <v>1</v>
      </c>
      <c r="AR52" s="5">
        <f t="shared" si="13"/>
        <v>1</v>
      </c>
      <c r="AS52" s="5">
        <f t="shared" si="13"/>
        <v>18</v>
      </c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19"/>
      <c r="BF52" s="19">
        <f>SUM(E52:BE52)</f>
        <v>42</v>
      </c>
    </row>
    <row r="53" spans="1:59" ht="10.5" customHeight="1">
      <c r="A53" s="125"/>
      <c r="B53" s="100" t="s">
        <v>80</v>
      </c>
      <c r="C53" s="100" t="s">
        <v>81</v>
      </c>
      <c r="D53" s="1" t="s">
        <v>34</v>
      </c>
      <c r="E53" s="1"/>
      <c r="F53" s="1"/>
      <c r="G53" s="1"/>
      <c r="H53" s="1"/>
      <c r="I53" s="2"/>
      <c r="J53" s="2"/>
      <c r="K53" s="2"/>
      <c r="L53" s="12"/>
      <c r="M53" s="12"/>
      <c r="N53" s="12"/>
      <c r="O53" s="12"/>
      <c r="P53" s="12"/>
      <c r="Q53" s="12"/>
      <c r="R53" s="25"/>
      <c r="S53" s="25"/>
      <c r="T53" s="25"/>
      <c r="U53" s="25"/>
      <c r="V53" s="13"/>
      <c r="W53" s="13"/>
      <c r="X53" s="30"/>
      <c r="Y53" s="30"/>
      <c r="Z53" s="30"/>
      <c r="AA53" s="30"/>
      <c r="AB53" s="30"/>
      <c r="AC53" s="58"/>
      <c r="AD53" s="58"/>
      <c r="AE53" s="30"/>
      <c r="AF53" s="30"/>
      <c r="AG53" s="30"/>
      <c r="AH53" s="58"/>
      <c r="AI53" s="58"/>
      <c r="AJ53" s="76"/>
      <c r="AK53" s="76"/>
      <c r="AL53" s="76"/>
      <c r="AM53" s="76"/>
      <c r="AN53" s="76"/>
      <c r="AO53" s="76"/>
      <c r="AP53" s="30"/>
      <c r="AQ53" s="30"/>
      <c r="AR53" s="39"/>
      <c r="AS53" s="61"/>
      <c r="AT53" s="23"/>
      <c r="AU53" s="22"/>
      <c r="AV53" s="17"/>
      <c r="AW53" s="17"/>
      <c r="AX53" s="17"/>
      <c r="AY53" s="17"/>
      <c r="AZ53" s="17"/>
      <c r="BA53" s="17"/>
      <c r="BB53" s="17"/>
      <c r="BC53" s="17"/>
      <c r="BD53" s="17"/>
      <c r="BE53" s="1"/>
      <c r="BF53" s="1"/>
    </row>
    <row r="54" spans="1:59" ht="10.5" customHeight="1">
      <c r="A54" s="125"/>
      <c r="B54" s="100"/>
      <c r="C54" s="100"/>
      <c r="D54" s="1" t="s">
        <v>35</v>
      </c>
      <c r="E54" s="1"/>
      <c r="F54" s="1"/>
      <c r="G54" s="1"/>
      <c r="H54" s="1"/>
      <c r="I54" s="2"/>
      <c r="J54" s="2"/>
      <c r="K54" s="2"/>
      <c r="L54" s="12"/>
      <c r="M54" s="12"/>
      <c r="N54" s="12"/>
      <c r="O54" s="12"/>
      <c r="P54" s="12"/>
      <c r="Q54" s="12"/>
      <c r="R54" s="25"/>
      <c r="S54" s="25"/>
      <c r="T54" s="25"/>
      <c r="U54" s="25"/>
      <c r="V54" s="13"/>
      <c r="W54" s="13"/>
      <c r="X54" s="30"/>
      <c r="Y54" s="30"/>
      <c r="Z54" s="30"/>
      <c r="AA54" s="30"/>
      <c r="AB54" s="30"/>
      <c r="AC54" s="58"/>
      <c r="AD54" s="58"/>
      <c r="AE54" s="30"/>
      <c r="AF54" s="30"/>
      <c r="AG54" s="30"/>
      <c r="AH54" s="58"/>
      <c r="AI54" s="58"/>
      <c r="AJ54" s="76"/>
      <c r="AK54" s="76"/>
      <c r="AL54" s="76"/>
      <c r="AM54" s="76"/>
      <c r="AN54" s="76"/>
      <c r="AO54" s="76"/>
      <c r="AP54" s="30"/>
      <c r="AQ54" s="30"/>
      <c r="AR54" s="39"/>
      <c r="AS54" s="61"/>
      <c r="AT54" s="23"/>
      <c r="AU54" s="22"/>
      <c r="AV54" s="17"/>
      <c r="AW54" s="17"/>
      <c r="AX54" s="17"/>
      <c r="AY54" s="17"/>
      <c r="AZ54" s="17"/>
      <c r="BA54" s="17"/>
      <c r="BB54" s="17"/>
      <c r="BC54" s="17"/>
      <c r="BD54" s="17"/>
      <c r="BE54" s="1"/>
      <c r="BF54" s="1"/>
    </row>
    <row r="55" spans="1:59" ht="10.5" customHeight="1">
      <c r="A55" s="125"/>
      <c r="B55" s="104" t="s">
        <v>82</v>
      </c>
      <c r="C55" s="104" t="s">
        <v>83</v>
      </c>
      <c r="D55" s="1" t="s">
        <v>34</v>
      </c>
      <c r="E55" s="1"/>
      <c r="F55" s="1"/>
      <c r="G55" s="1"/>
      <c r="H55" s="1"/>
      <c r="I55" s="2"/>
      <c r="J55" s="2"/>
      <c r="K55" s="2"/>
      <c r="L55" s="12"/>
      <c r="M55" s="12"/>
      <c r="N55" s="12"/>
      <c r="O55" s="12"/>
      <c r="P55" s="12"/>
      <c r="Q55" s="12"/>
      <c r="R55" s="25"/>
      <c r="S55" s="25"/>
      <c r="T55" s="25"/>
      <c r="U55" s="25"/>
      <c r="V55" s="13"/>
      <c r="W55" s="14"/>
      <c r="X55" s="30"/>
      <c r="Y55" s="30"/>
      <c r="Z55" s="30"/>
      <c r="AA55" s="30"/>
      <c r="AB55" s="30"/>
      <c r="AC55" s="58"/>
      <c r="AD55" s="58"/>
      <c r="AE55" s="30"/>
      <c r="AF55" s="30"/>
      <c r="AG55" s="30"/>
      <c r="AH55" s="58"/>
      <c r="AI55" s="58"/>
      <c r="AJ55" s="76"/>
      <c r="AK55" s="76"/>
      <c r="AL55" s="76"/>
      <c r="AM55" s="76"/>
      <c r="AN55" s="76"/>
      <c r="AO55" s="76"/>
      <c r="AP55" s="30"/>
      <c r="AQ55" s="30"/>
      <c r="AR55" s="30"/>
      <c r="AS55" s="61"/>
      <c r="AT55" s="23"/>
      <c r="AU55" s="22"/>
      <c r="AV55" s="17"/>
      <c r="AW55" s="17"/>
      <c r="AX55" s="17"/>
      <c r="AY55" s="17"/>
      <c r="AZ55" s="17"/>
      <c r="BA55" s="17"/>
      <c r="BB55" s="17"/>
      <c r="BC55" s="17"/>
      <c r="BD55" s="17"/>
      <c r="BE55" s="1"/>
      <c r="BF55" s="1"/>
    </row>
    <row r="56" spans="1:59" ht="10.5" customHeight="1">
      <c r="A56" s="125"/>
      <c r="B56" s="105"/>
      <c r="C56" s="105"/>
      <c r="D56" s="1" t="s">
        <v>35</v>
      </c>
      <c r="E56" s="1"/>
      <c r="F56" s="1"/>
      <c r="G56" s="1"/>
      <c r="H56" s="1"/>
      <c r="I56" s="2"/>
      <c r="J56" s="2"/>
      <c r="K56" s="2"/>
      <c r="L56" s="12"/>
      <c r="M56" s="12"/>
      <c r="N56" s="12"/>
      <c r="O56" s="12"/>
      <c r="P56" s="12"/>
      <c r="Q56" s="12"/>
      <c r="R56" s="25"/>
      <c r="S56" s="25"/>
      <c r="T56" s="25"/>
      <c r="U56" s="25"/>
      <c r="V56" s="13"/>
      <c r="W56" s="14"/>
      <c r="X56" s="30"/>
      <c r="Y56" s="30"/>
      <c r="Z56" s="30"/>
      <c r="AA56" s="30"/>
      <c r="AB56" s="30"/>
      <c r="AC56" s="58"/>
      <c r="AD56" s="58"/>
      <c r="AE56" s="30"/>
      <c r="AF56" s="30"/>
      <c r="AG56" s="30"/>
      <c r="AH56" s="58"/>
      <c r="AI56" s="58"/>
      <c r="AJ56" s="76"/>
      <c r="AK56" s="76"/>
      <c r="AL56" s="76"/>
      <c r="AM56" s="76"/>
      <c r="AN56" s="76"/>
      <c r="AO56" s="76"/>
      <c r="AP56" s="30"/>
      <c r="AQ56" s="30"/>
      <c r="AR56" s="30"/>
      <c r="AS56" s="61"/>
      <c r="AT56" s="23"/>
      <c r="AU56" s="22"/>
      <c r="AV56" s="17"/>
      <c r="AW56" s="17"/>
      <c r="AX56" s="17"/>
      <c r="AY56" s="17"/>
      <c r="AZ56" s="17"/>
      <c r="BA56" s="17"/>
      <c r="BB56" s="17"/>
      <c r="BC56" s="17"/>
      <c r="BD56" s="17"/>
      <c r="BE56" s="1"/>
      <c r="BF56" s="1"/>
      <c r="BG56" s="37"/>
    </row>
    <row r="57" spans="1:59" ht="10.5" customHeight="1">
      <c r="A57" s="125"/>
      <c r="B57" s="100" t="s">
        <v>84</v>
      </c>
      <c r="C57" s="100" t="s">
        <v>85</v>
      </c>
      <c r="D57" s="1" t="s">
        <v>34</v>
      </c>
      <c r="E57" s="1"/>
      <c r="F57" s="1"/>
      <c r="G57" s="1"/>
      <c r="H57" s="1"/>
      <c r="I57" s="2"/>
      <c r="J57" s="2"/>
      <c r="K57" s="2"/>
      <c r="L57" s="12"/>
      <c r="M57" s="12"/>
      <c r="N57" s="12"/>
      <c r="O57" s="12"/>
      <c r="P57" s="12"/>
      <c r="Q57" s="12"/>
      <c r="R57" s="25"/>
      <c r="S57" s="25"/>
      <c r="T57" s="25"/>
      <c r="U57" s="25"/>
      <c r="V57" s="13"/>
      <c r="W57" s="13"/>
      <c r="X57" s="30"/>
      <c r="Y57" s="30"/>
      <c r="Z57" s="30"/>
      <c r="AA57" s="30"/>
      <c r="AB57" s="30"/>
      <c r="AC57" s="58"/>
      <c r="AD57" s="58"/>
      <c r="AE57" s="30"/>
      <c r="AF57" s="30"/>
      <c r="AG57" s="30"/>
      <c r="AH57" s="58"/>
      <c r="AI57" s="58"/>
      <c r="AJ57" s="76"/>
      <c r="AK57" s="76"/>
      <c r="AL57" s="76"/>
      <c r="AM57" s="76"/>
      <c r="AN57" s="76"/>
      <c r="AO57" s="76"/>
      <c r="AP57" s="30"/>
      <c r="AQ57" s="30"/>
      <c r="AR57" s="39"/>
      <c r="AS57" s="61"/>
      <c r="AT57" s="23"/>
      <c r="AU57" s="22"/>
      <c r="AV57" s="17"/>
      <c r="AW57" s="17"/>
      <c r="AX57" s="17"/>
      <c r="AY57" s="17"/>
      <c r="AZ57" s="17"/>
      <c r="BA57" s="17"/>
      <c r="BB57" s="17"/>
      <c r="BC57" s="17"/>
      <c r="BD57" s="17"/>
      <c r="BE57" s="1"/>
      <c r="BF57" s="1"/>
    </row>
    <row r="58" spans="1:59" ht="10.5" customHeight="1">
      <c r="A58" s="125"/>
      <c r="B58" s="100"/>
      <c r="C58" s="101"/>
      <c r="D58" s="1" t="s">
        <v>35</v>
      </c>
      <c r="E58" s="1"/>
      <c r="F58" s="1"/>
      <c r="G58" s="1"/>
      <c r="H58" s="1"/>
      <c r="I58" s="2"/>
      <c r="J58" s="2"/>
      <c r="K58" s="2"/>
      <c r="L58" s="12"/>
      <c r="M58" s="12"/>
      <c r="N58" s="12"/>
      <c r="O58" s="12"/>
      <c r="P58" s="12"/>
      <c r="Q58" s="12"/>
      <c r="R58" s="25"/>
      <c r="S58" s="25"/>
      <c r="T58" s="25"/>
      <c r="U58" s="25"/>
      <c r="V58" s="13"/>
      <c r="W58" s="13"/>
      <c r="X58" s="30"/>
      <c r="Y58" s="30"/>
      <c r="Z58" s="30"/>
      <c r="AA58" s="30"/>
      <c r="AB58" s="30"/>
      <c r="AC58" s="58"/>
      <c r="AD58" s="58"/>
      <c r="AE58" s="30"/>
      <c r="AF58" s="30"/>
      <c r="AG58" s="30"/>
      <c r="AH58" s="58"/>
      <c r="AI58" s="58"/>
      <c r="AJ58" s="76"/>
      <c r="AK58" s="76"/>
      <c r="AL58" s="76"/>
      <c r="AM58" s="76"/>
      <c r="AN58" s="76"/>
      <c r="AO58" s="76"/>
      <c r="AP58" s="30"/>
      <c r="AQ58" s="30"/>
      <c r="AR58" s="39"/>
      <c r="AS58" s="61"/>
      <c r="AT58" s="23"/>
      <c r="AU58" s="22"/>
      <c r="AV58" s="17"/>
      <c r="AW58" s="17"/>
      <c r="AX58" s="17"/>
      <c r="AY58" s="17"/>
      <c r="AZ58" s="17"/>
      <c r="BA58" s="17"/>
      <c r="BB58" s="17"/>
      <c r="BC58" s="17"/>
      <c r="BD58" s="17"/>
      <c r="BE58" s="1"/>
      <c r="BF58" s="1"/>
    </row>
    <row r="59" spans="1:59" ht="10.5" customHeight="1">
      <c r="A59" s="125"/>
      <c r="B59" s="100" t="s">
        <v>86</v>
      </c>
      <c r="C59" s="100" t="s">
        <v>87</v>
      </c>
      <c r="D59" s="1" t="s">
        <v>34</v>
      </c>
      <c r="E59" s="1">
        <v>2</v>
      </c>
      <c r="F59" s="1">
        <v>2</v>
      </c>
      <c r="G59" s="1">
        <v>2</v>
      </c>
      <c r="H59" s="1">
        <v>2</v>
      </c>
      <c r="I59" s="2">
        <v>2</v>
      </c>
      <c r="J59" s="2">
        <v>2</v>
      </c>
      <c r="K59" s="2">
        <v>2</v>
      </c>
      <c r="L59" s="12">
        <v>2</v>
      </c>
      <c r="M59" s="12">
        <v>2</v>
      </c>
      <c r="N59" s="12">
        <v>2</v>
      </c>
      <c r="O59" s="12">
        <v>2</v>
      </c>
      <c r="P59" s="12">
        <v>2</v>
      </c>
      <c r="Q59" s="12">
        <v>2</v>
      </c>
      <c r="R59" s="25"/>
      <c r="S59" s="25"/>
      <c r="T59" s="25"/>
      <c r="U59" s="25"/>
      <c r="V59" s="13"/>
      <c r="W59" s="13"/>
      <c r="X59" s="30">
        <v>2</v>
      </c>
      <c r="Y59" s="30">
        <v>2</v>
      </c>
      <c r="Z59" s="30">
        <v>2</v>
      </c>
      <c r="AA59" s="30">
        <v>2</v>
      </c>
      <c r="AB59" s="30">
        <v>2</v>
      </c>
      <c r="AC59" s="58"/>
      <c r="AD59" s="58"/>
      <c r="AE59" s="30">
        <v>2</v>
      </c>
      <c r="AF59" s="30">
        <v>2</v>
      </c>
      <c r="AG59" s="30">
        <v>2</v>
      </c>
      <c r="AH59" s="58"/>
      <c r="AI59" s="58"/>
      <c r="AJ59" s="76"/>
      <c r="AK59" s="76"/>
      <c r="AL59" s="76"/>
      <c r="AM59" s="76"/>
      <c r="AN59" s="76"/>
      <c r="AO59" s="76"/>
      <c r="AP59" s="30">
        <v>2</v>
      </c>
      <c r="AQ59" s="30">
        <v>2</v>
      </c>
      <c r="AR59" s="39">
        <v>1</v>
      </c>
      <c r="AS59" s="61">
        <v>36</v>
      </c>
      <c r="AT59" s="23"/>
      <c r="AU59" s="22"/>
      <c r="AV59" s="17"/>
      <c r="AW59" s="17"/>
      <c r="AX59" s="17"/>
      <c r="AY59" s="17"/>
      <c r="AZ59" s="17"/>
      <c r="BA59" s="17"/>
      <c r="BB59" s="17"/>
      <c r="BC59" s="17"/>
      <c r="BD59" s="17"/>
      <c r="BE59" s="1">
        <f>SUM(E59:BD59)</f>
        <v>83</v>
      </c>
      <c r="BF59" s="1"/>
    </row>
    <row r="60" spans="1:59" ht="10.5" customHeight="1">
      <c r="A60" s="125"/>
      <c r="B60" s="100"/>
      <c r="C60" s="101"/>
      <c r="D60" s="1" t="s">
        <v>35</v>
      </c>
      <c r="E60" s="1">
        <v>1</v>
      </c>
      <c r="F60" s="1">
        <v>1</v>
      </c>
      <c r="G60" s="1">
        <v>1</v>
      </c>
      <c r="H60" s="1">
        <v>1</v>
      </c>
      <c r="I60" s="2">
        <v>1</v>
      </c>
      <c r="J60" s="2">
        <v>1</v>
      </c>
      <c r="K60" s="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25"/>
      <c r="S60" s="25"/>
      <c r="T60" s="25"/>
      <c r="U60" s="25"/>
      <c r="V60" s="13"/>
      <c r="W60" s="13"/>
      <c r="X60" s="30">
        <v>1</v>
      </c>
      <c r="Y60" s="30">
        <v>1</v>
      </c>
      <c r="Z60" s="30">
        <v>1</v>
      </c>
      <c r="AA60" s="30">
        <v>1</v>
      </c>
      <c r="AB60" s="30">
        <v>1</v>
      </c>
      <c r="AC60" s="58"/>
      <c r="AD60" s="58"/>
      <c r="AE60" s="30">
        <v>1</v>
      </c>
      <c r="AF60" s="30">
        <v>1</v>
      </c>
      <c r="AG60" s="30">
        <v>1</v>
      </c>
      <c r="AH60" s="58"/>
      <c r="AI60" s="58"/>
      <c r="AJ60" s="76"/>
      <c r="AK60" s="76"/>
      <c r="AL60" s="76"/>
      <c r="AM60" s="76"/>
      <c r="AN60" s="76"/>
      <c r="AO60" s="76"/>
      <c r="AP60" s="30">
        <v>1</v>
      </c>
      <c r="AQ60" s="30">
        <v>1</v>
      </c>
      <c r="AR60" s="39">
        <v>1</v>
      </c>
      <c r="AS60" s="61">
        <v>18</v>
      </c>
      <c r="AT60" s="23"/>
      <c r="AU60" s="22"/>
      <c r="AV60" s="17"/>
      <c r="AW60" s="17"/>
      <c r="AX60" s="17"/>
      <c r="AY60" s="17"/>
      <c r="AZ60" s="17"/>
      <c r="BA60" s="17"/>
      <c r="BB60" s="17"/>
      <c r="BC60" s="17"/>
      <c r="BD60" s="17"/>
      <c r="BE60" s="1"/>
      <c r="BF60" s="1">
        <v>42</v>
      </c>
    </row>
    <row r="61" spans="1:59" ht="10.5" customHeight="1">
      <c r="A61" s="125"/>
      <c r="B61" s="95" t="s">
        <v>88</v>
      </c>
      <c r="C61" s="95" t="s">
        <v>89</v>
      </c>
      <c r="D61" s="5" t="s">
        <v>34</v>
      </c>
      <c r="E61" s="5">
        <f>E63+E87</f>
        <v>6</v>
      </c>
      <c r="F61" s="5">
        <f t="shared" ref="F61:AR62" si="14">F63+F87</f>
        <v>6</v>
      </c>
      <c r="G61" s="5">
        <f t="shared" si="14"/>
        <v>6</v>
      </c>
      <c r="H61" s="5">
        <f t="shared" si="14"/>
        <v>6</v>
      </c>
      <c r="I61" s="5">
        <f t="shared" si="14"/>
        <v>7</v>
      </c>
      <c r="J61" s="5">
        <f t="shared" si="14"/>
        <v>7</v>
      </c>
      <c r="K61" s="5">
        <f t="shared" si="14"/>
        <v>7</v>
      </c>
      <c r="L61" s="5">
        <f t="shared" si="14"/>
        <v>7</v>
      </c>
      <c r="M61" s="5">
        <f t="shared" si="14"/>
        <v>7</v>
      </c>
      <c r="N61" s="5">
        <f t="shared" si="14"/>
        <v>8</v>
      </c>
      <c r="O61" s="5">
        <f t="shared" si="14"/>
        <v>8</v>
      </c>
      <c r="P61" s="5">
        <f t="shared" si="14"/>
        <v>8</v>
      </c>
      <c r="Q61" s="5">
        <f t="shared" si="14"/>
        <v>8</v>
      </c>
      <c r="R61" s="5">
        <f t="shared" si="14"/>
        <v>36</v>
      </c>
      <c r="S61" s="5">
        <f t="shared" si="14"/>
        <v>36</v>
      </c>
      <c r="T61" s="5">
        <f t="shared" si="14"/>
        <v>36</v>
      </c>
      <c r="U61" s="5">
        <f t="shared" si="14"/>
        <v>36</v>
      </c>
      <c r="V61" s="5">
        <f t="shared" si="14"/>
        <v>0</v>
      </c>
      <c r="W61" s="5">
        <f t="shared" si="14"/>
        <v>0</v>
      </c>
      <c r="X61" s="5">
        <f t="shared" si="14"/>
        <v>12</v>
      </c>
      <c r="Y61" s="5">
        <f t="shared" si="14"/>
        <v>12</v>
      </c>
      <c r="Z61" s="5">
        <f t="shared" si="14"/>
        <v>14</v>
      </c>
      <c r="AA61" s="5">
        <f t="shared" si="14"/>
        <v>14</v>
      </c>
      <c r="AB61" s="5">
        <f t="shared" si="14"/>
        <v>15</v>
      </c>
      <c r="AC61" s="5">
        <f t="shared" si="14"/>
        <v>36</v>
      </c>
      <c r="AD61" s="5">
        <f t="shared" si="14"/>
        <v>36</v>
      </c>
      <c r="AE61" s="5">
        <f t="shared" si="14"/>
        <v>8</v>
      </c>
      <c r="AF61" s="5">
        <f t="shared" si="14"/>
        <v>11</v>
      </c>
      <c r="AG61" s="5">
        <f t="shared" si="14"/>
        <v>11</v>
      </c>
      <c r="AH61" s="5">
        <f t="shared" si="14"/>
        <v>36</v>
      </c>
      <c r="AI61" s="5">
        <f t="shared" si="14"/>
        <v>36</v>
      </c>
      <c r="AJ61" s="5">
        <f t="shared" si="14"/>
        <v>36</v>
      </c>
      <c r="AK61" s="5">
        <f t="shared" si="14"/>
        <v>36</v>
      </c>
      <c r="AL61" s="5">
        <f t="shared" si="14"/>
        <v>36</v>
      </c>
      <c r="AM61" s="5">
        <f t="shared" si="14"/>
        <v>36</v>
      </c>
      <c r="AN61" s="5">
        <f t="shared" si="14"/>
        <v>36</v>
      </c>
      <c r="AO61" s="5">
        <f t="shared" si="14"/>
        <v>36</v>
      </c>
      <c r="AP61" s="5">
        <f t="shared" si="14"/>
        <v>3</v>
      </c>
      <c r="AQ61" s="5">
        <f t="shared" si="14"/>
        <v>3</v>
      </c>
      <c r="AR61" s="5">
        <f t="shared" si="14"/>
        <v>3</v>
      </c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19">
        <f>SUM(E61:BD61)</f>
        <v>701</v>
      </c>
      <c r="BF61" s="19"/>
    </row>
    <row r="62" spans="1:59" ht="10.5" customHeight="1">
      <c r="A62" s="125"/>
      <c r="B62" s="96"/>
      <c r="C62" s="96"/>
      <c r="D62" s="5" t="s">
        <v>35</v>
      </c>
      <c r="E62" s="5">
        <f>E64+E88</f>
        <v>4</v>
      </c>
      <c r="F62" s="5">
        <f t="shared" si="14"/>
        <v>4</v>
      </c>
      <c r="G62" s="5">
        <f t="shared" si="14"/>
        <v>4</v>
      </c>
      <c r="H62" s="5">
        <f t="shared" si="14"/>
        <v>4</v>
      </c>
      <c r="I62" s="5">
        <f t="shared" si="14"/>
        <v>4</v>
      </c>
      <c r="J62" s="5">
        <f t="shared" si="14"/>
        <v>5</v>
      </c>
      <c r="K62" s="5">
        <f t="shared" si="14"/>
        <v>5</v>
      </c>
      <c r="L62" s="5">
        <f t="shared" si="14"/>
        <v>4</v>
      </c>
      <c r="M62" s="5">
        <f t="shared" si="14"/>
        <v>3</v>
      </c>
      <c r="N62" s="5">
        <f t="shared" si="14"/>
        <v>3</v>
      </c>
      <c r="O62" s="5">
        <f t="shared" si="14"/>
        <v>3</v>
      </c>
      <c r="P62" s="5">
        <f t="shared" si="14"/>
        <v>2</v>
      </c>
      <c r="Q62" s="5">
        <f t="shared" si="14"/>
        <v>2</v>
      </c>
      <c r="R62" s="5"/>
      <c r="S62" s="5"/>
      <c r="T62" s="5"/>
      <c r="U62" s="5"/>
      <c r="V62" s="5">
        <f t="shared" si="14"/>
        <v>0</v>
      </c>
      <c r="W62" s="5">
        <f t="shared" si="14"/>
        <v>0</v>
      </c>
      <c r="X62" s="5">
        <f t="shared" si="14"/>
        <v>6</v>
      </c>
      <c r="Y62" s="5">
        <f t="shared" si="14"/>
        <v>6</v>
      </c>
      <c r="Z62" s="5">
        <f t="shared" si="14"/>
        <v>6</v>
      </c>
      <c r="AA62" s="5">
        <f t="shared" si="14"/>
        <v>6</v>
      </c>
      <c r="AB62" s="5">
        <f t="shared" si="14"/>
        <v>8</v>
      </c>
      <c r="AC62" s="5"/>
      <c r="AD62" s="5"/>
      <c r="AE62" s="5">
        <f t="shared" si="14"/>
        <v>4</v>
      </c>
      <c r="AF62" s="5">
        <f t="shared" si="14"/>
        <v>6</v>
      </c>
      <c r="AG62" s="5">
        <f t="shared" si="14"/>
        <v>6</v>
      </c>
      <c r="AH62" s="5"/>
      <c r="AI62" s="5"/>
      <c r="AJ62" s="5"/>
      <c r="AK62" s="5"/>
      <c r="AL62" s="5"/>
      <c r="AM62" s="5"/>
      <c r="AN62" s="5"/>
      <c r="AO62" s="5"/>
      <c r="AP62" s="5">
        <f t="shared" si="14"/>
        <v>2</v>
      </c>
      <c r="AQ62" s="5">
        <f t="shared" si="14"/>
        <v>2</v>
      </c>
      <c r="AR62" s="5">
        <f t="shared" si="14"/>
        <v>2</v>
      </c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9"/>
      <c r="BF62" s="19">
        <f>SUM(E62:BE62)</f>
        <v>101</v>
      </c>
    </row>
    <row r="63" spans="1:59" ht="10.5" customHeight="1">
      <c r="A63" s="125"/>
      <c r="B63" s="95" t="s">
        <v>90</v>
      </c>
      <c r="C63" s="95" t="s">
        <v>91</v>
      </c>
      <c r="D63" s="5" t="s">
        <v>34</v>
      </c>
      <c r="E63" s="5">
        <f>E65+E79</f>
        <v>6</v>
      </c>
      <c r="F63" s="5">
        <f t="shared" ref="F63:AO64" si="15">F65+F79</f>
        <v>6</v>
      </c>
      <c r="G63" s="5">
        <f t="shared" si="15"/>
        <v>6</v>
      </c>
      <c r="H63" s="5">
        <f t="shared" si="15"/>
        <v>6</v>
      </c>
      <c r="I63" s="5">
        <f t="shared" si="15"/>
        <v>7</v>
      </c>
      <c r="J63" s="5">
        <f t="shared" si="15"/>
        <v>7</v>
      </c>
      <c r="K63" s="5">
        <f t="shared" si="15"/>
        <v>7</v>
      </c>
      <c r="L63" s="5">
        <f t="shared" si="15"/>
        <v>7</v>
      </c>
      <c r="M63" s="5">
        <f t="shared" si="15"/>
        <v>7</v>
      </c>
      <c r="N63" s="5">
        <f t="shared" si="15"/>
        <v>8</v>
      </c>
      <c r="O63" s="5">
        <f t="shared" si="15"/>
        <v>8</v>
      </c>
      <c r="P63" s="5">
        <f t="shared" si="15"/>
        <v>8</v>
      </c>
      <c r="Q63" s="5">
        <f t="shared" si="15"/>
        <v>8</v>
      </c>
      <c r="R63" s="5">
        <f t="shared" si="15"/>
        <v>36</v>
      </c>
      <c r="S63" s="5">
        <f t="shared" si="15"/>
        <v>36</v>
      </c>
      <c r="T63" s="5">
        <f t="shared" si="15"/>
        <v>36</v>
      </c>
      <c r="U63" s="5">
        <f t="shared" si="15"/>
        <v>36</v>
      </c>
      <c r="V63" s="5">
        <f t="shared" si="15"/>
        <v>0</v>
      </c>
      <c r="W63" s="5">
        <f t="shared" si="15"/>
        <v>0</v>
      </c>
      <c r="X63" s="5">
        <f t="shared" si="15"/>
        <v>12</v>
      </c>
      <c r="Y63" s="5">
        <f t="shared" si="15"/>
        <v>12</v>
      </c>
      <c r="Z63" s="5">
        <f t="shared" si="15"/>
        <v>14</v>
      </c>
      <c r="AA63" s="5">
        <f t="shared" si="15"/>
        <v>14</v>
      </c>
      <c r="AB63" s="5">
        <f t="shared" si="15"/>
        <v>15</v>
      </c>
      <c r="AC63" s="5">
        <f t="shared" si="15"/>
        <v>36</v>
      </c>
      <c r="AD63" s="5">
        <f t="shared" si="15"/>
        <v>36</v>
      </c>
      <c r="AE63" s="5">
        <f t="shared" si="15"/>
        <v>8</v>
      </c>
      <c r="AF63" s="5">
        <f t="shared" si="15"/>
        <v>8</v>
      </c>
      <c r="AG63" s="5">
        <f t="shared" si="15"/>
        <v>8</v>
      </c>
      <c r="AH63" s="5">
        <f t="shared" si="15"/>
        <v>36</v>
      </c>
      <c r="AI63" s="5">
        <f t="shared" si="15"/>
        <v>36</v>
      </c>
      <c r="AJ63" s="5">
        <f t="shared" si="15"/>
        <v>36</v>
      </c>
      <c r="AK63" s="5">
        <f t="shared" si="15"/>
        <v>36</v>
      </c>
      <c r="AL63" s="5">
        <f t="shared" si="15"/>
        <v>36</v>
      </c>
      <c r="AM63" s="5">
        <f t="shared" si="15"/>
        <v>36</v>
      </c>
      <c r="AN63" s="5">
        <f t="shared" si="15"/>
        <v>36</v>
      </c>
      <c r="AO63" s="5">
        <f t="shared" si="15"/>
        <v>36</v>
      </c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9">
        <f>SUM(E63:BD63)</f>
        <v>686</v>
      </c>
      <c r="BF63" s="19"/>
    </row>
    <row r="64" spans="1:59" ht="10.5" customHeight="1">
      <c r="A64" s="125"/>
      <c r="B64" s="96"/>
      <c r="C64" s="96"/>
      <c r="D64" s="5" t="s">
        <v>35</v>
      </c>
      <c r="E64" s="5">
        <f>E66+E80</f>
        <v>4</v>
      </c>
      <c r="F64" s="5">
        <f t="shared" si="15"/>
        <v>4</v>
      </c>
      <c r="G64" s="5">
        <f t="shared" si="15"/>
        <v>4</v>
      </c>
      <c r="H64" s="5">
        <f t="shared" si="15"/>
        <v>4</v>
      </c>
      <c r="I64" s="5">
        <f t="shared" si="15"/>
        <v>4</v>
      </c>
      <c r="J64" s="5">
        <f t="shared" si="15"/>
        <v>5</v>
      </c>
      <c r="K64" s="5">
        <f t="shared" si="15"/>
        <v>5</v>
      </c>
      <c r="L64" s="5">
        <f t="shared" si="15"/>
        <v>4</v>
      </c>
      <c r="M64" s="5">
        <f t="shared" si="15"/>
        <v>3</v>
      </c>
      <c r="N64" s="5">
        <f t="shared" si="15"/>
        <v>3</v>
      </c>
      <c r="O64" s="5">
        <f t="shared" si="15"/>
        <v>3</v>
      </c>
      <c r="P64" s="5">
        <f t="shared" si="15"/>
        <v>2</v>
      </c>
      <c r="Q64" s="5">
        <f t="shared" si="15"/>
        <v>2</v>
      </c>
      <c r="R64" s="5"/>
      <c r="S64" s="5"/>
      <c r="T64" s="5"/>
      <c r="U64" s="5"/>
      <c r="V64" s="5">
        <f t="shared" si="15"/>
        <v>0</v>
      </c>
      <c r="W64" s="5">
        <f t="shared" si="15"/>
        <v>0</v>
      </c>
      <c r="X64" s="5">
        <f t="shared" si="15"/>
        <v>6</v>
      </c>
      <c r="Y64" s="5">
        <f t="shared" si="15"/>
        <v>6</v>
      </c>
      <c r="Z64" s="5">
        <f t="shared" si="15"/>
        <v>6</v>
      </c>
      <c r="AA64" s="5">
        <f t="shared" si="15"/>
        <v>6</v>
      </c>
      <c r="AB64" s="5">
        <f t="shared" si="15"/>
        <v>8</v>
      </c>
      <c r="AC64" s="5"/>
      <c r="AD64" s="5"/>
      <c r="AE64" s="5">
        <f t="shared" si="15"/>
        <v>4</v>
      </c>
      <c r="AF64" s="5">
        <f t="shared" si="15"/>
        <v>4</v>
      </c>
      <c r="AG64" s="5">
        <f t="shared" si="15"/>
        <v>4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19"/>
      <c r="BF64" s="19">
        <f>SUM(E64:BE64)</f>
        <v>91</v>
      </c>
    </row>
    <row r="65" spans="1:59" ht="10.5" customHeight="1">
      <c r="A65" s="125"/>
      <c r="B65" s="95" t="s">
        <v>92</v>
      </c>
      <c r="C65" s="95" t="s">
        <v>93</v>
      </c>
      <c r="D65" s="5" t="s">
        <v>34</v>
      </c>
      <c r="E65" s="5">
        <f>E69+E71+E72</f>
        <v>2</v>
      </c>
      <c r="F65" s="5">
        <f t="shared" ref="F65:AD65" si="16">F69+F71+F72</f>
        <v>2</v>
      </c>
      <c r="G65" s="5">
        <f t="shared" si="16"/>
        <v>2</v>
      </c>
      <c r="H65" s="5">
        <f t="shared" si="16"/>
        <v>2</v>
      </c>
      <c r="I65" s="5">
        <f t="shared" si="16"/>
        <v>3</v>
      </c>
      <c r="J65" s="5">
        <f t="shared" si="16"/>
        <v>3</v>
      </c>
      <c r="K65" s="5">
        <f t="shared" si="16"/>
        <v>3</v>
      </c>
      <c r="L65" s="5">
        <f t="shared" si="16"/>
        <v>3</v>
      </c>
      <c r="M65" s="5">
        <f t="shared" si="16"/>
        <v>3</v>
      </c>
      <c r="N65" s="5">
        <f t="shared" si="16"/>
        <v>4</v>
      </c>
      <c r="O65" s="5">
        <f t="shared" si="16"/>
        <v>4</v>
      </c>
      <c r="P65" s="5">
        <f t="shared" si="16"/>
        <v>4</v>
      </c>
      <c r="Q65" s="5">
        <f t="shared" si="16"/>
        <v>4</v>
      </c>
      <c r="R65" s="5"/>
      <c r="S65" s="5"/>
      <c r="T65" s="5"/>
      <c r="U65" s="5"/>
      <c r="V65" s="5"/>
      <c r="W65" s="5">
        <f t="shared" si="16"/>
        <v>0</v>
      </c>
      <c r="X65" s="5">
        <f t="shared" si="16"/>
        <v>0</v>
      </c>
      <c r="Y65" s="5">
        <f t="shared" si="16"/>
        <v>0</v>
      </c>
      <c r="Z65" s="5">
        <f t="shared" si="16"/>
        <v>12</v>
      </c>
      <c r="AA65" s="5">
        <f t="shared" si="16"/>
        <v>12</v>
      </c>
      <c r="AB65" s="5">
        <f t="shared" si="16"/>
        <v>13</v>
      </c>
      <c r="AC65" s="5">
        <f t="shared" si="16"/>
        <v>36</v>
      </c>
      <c r="AD65" s="5">
        <f t="shared" si="16"/>
        <v>36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19">
        <f>SUM(E65:BD65)</f>
        <v>148</v>
      </c>
      <c r="BF65" s="19"/>
    </row>
    <row r="66" spans="1:59" ht="15" customHeight="1">
      <c r="A66" s="125"/>
      <c r="B66" s="96"/>
      <c r="C66" s="96"/>
      <c r="D66" s="5" t="s">
        <v>35</v>
      </c>
      <c r="E66" s="5">
        <f>E70</f>
        <v>2</v>
      </c>
      <c r="F66" s="5">
        <f t="shared" ref="F66:AB66" si="17">F70</f>
        <v>2</v>
      </c>
      <c r="G66" s="5">
        <f t="shared" si="17"/>
        <v>2</v>
      </c>
      <c r="H66" s="5">
        <f t="shared" si="17"/>
        <v>1</v>
      </c>
      <c r="I66" s="5">
        <f t="shared" si="17"/>
        <v>1</v>
      </c>
      <c r="J66" s="5">
        <f t="shared" si="17"/>
        <v>3</v>
      </c>
      <c r="K66" s="5">
        <f t="shared" si="17"/>
        <v>3</v>
      </c>
      <c r="L66" s="5">
        <f t="shared" si="17"/>
        <v>2</v>
      </c>
      <c r="M66" s="5">
        <f t="shared" si="17"/>
        <v>1</v>
      </c>
      <c r="N66" s="5">
        <f t="shared" si="17"/>
        <v>1</v>
      </c>
      <c r="O66" s="5">
        <f t="shared" si="17"/>
        <v>1</v>
      </c>
      <c r="P66" s="5">
        <f t="shared" si="17"/>
        <v>1</v>
      </c>
      <c r="Q66" s="5">
        <f t="shared" si="17"/>
        <v>1</v>
      </c>
      <c r="R66" s="5"/>
      <c r="S66" s="5"/>
      <c r="T66" s="5"/>
      <c r="U66" s="5"/>
      <c r="V66" s="5"/>
      <c r="W66" s="5">
        <f t="shared" si="17"/>
        <v>0</v>
      </c>
      <c r="X66" s="5">
        <f t="shared" si="17"/>
        <v>0</v>
      </c>
      <c r="Y66" s="5">
        <f t="shared" si="17"/>
        <v>0</v>
      </c>
      <c r="Z66" s="5">
        <f t="shared" si="17"/>
        <v>5</v>
      </c>
      <c r="AA66" s="5">
        <f t="shared" si="17"/>
        <v>5</v>
      </c>
      <c r="AB66" s="5">
        <f t="shared" si="17"/>
        <v>7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19"/>
      <c r="BF66" s="19">
        <f>SUM(E66:BE66)</f>
        <v>38</v>
      </c>
    </row>
    <row r="67" spans="1:59" ht="10.5" customHeight="1">
      <c r="A67" s="125"/>
      <c r="B67" s="100" t="s">
        <v>94</v>
      </c>
      <c r="C67" s="100" t="s">
        <v>95</v>
      </c>
      <c r="D67" s="1" t="s">
        <v>34</v>
      </c>
      <c r="E67" s="1"/>
      <c r="F67" s="1"/>
      <c r="G67" s="1"/>
      <c r="H67" s="1"/>
      <c r="I67" s="2"/>
      <c r="J67" s="2"/>
      <c r="K67" s="2"/>
      <c r="L67" s="12"/>
      <c r="M67" s="12"/>
      <c r="N67" s="12"/>
      <c r="O67" s="12"/>
      <c r="P67" s="12"/>
      <c r="Q67" s="12"/>
      <c r="R67" s="25"/>
      <c r="S67" s="25"/>
      <c r="T67" s="25"/>
      <c r="U67" s="25"/>
      <c r="V67" s="13"/>
      <c r="W67" s="14"/>
      <c r="X67" s="12"/>
      <c r="Y67" s="12"/>
      <c r="Z67" s="12"/>
      <c r="AA67" s="12"/>
      <c r="AB67" s="12"/>
      <c r="AC67" s="58"/>
      <c r="AD67" s="58"/>
      <c r="AE67" s="30"/>
      <c r="AF67" s="30"/>
      <c r="AG67" s="30"/>
      <c r="AH67" s="58"/>
      <c r="AI67" s="58"/>
      <c r="AJ67" s="76"/>
      <c r="AK67" s="76"/>
      <c r="AL67" s="76"/>
      <c r="AM67" s="76"/>
      <c r="AN67" s="76"/>
      <c r="AO67" s="76"/>
      <c r="AP67" s="30"/>
      <c r="AQ67" s="30"/>
      <c r="AR67" s="30"/>
      <c r="AS67" s="61"/>
      <c r="AT67" s="23"/>
      <c r="AU67" s="22"/>
      <c r="AV67" s="17"/>
      <c r="AW67" s="17"/>
      <c r="AX67" s="17"/>
      <c r="AY67" s="17"/>
      <c r="AZ67" s="17"/>
      <c r="BA67" s="17"/>
      <c r="BB67" s="17"/>
      <c r="BC67" s="17"/>
      <c r="BD67" s="17"/>
      <c r="BE67" s="1"/>
      <c r="BF67" s="1"/>
    </row>
    <row r="68" spans="1:59" ht="13.5" customHeight="1">
      <c r="A68" s="125"/>
      <c r="B68" s="101"/>
      <c r="C68" s="101"/>
      <c r="D68" s="1" t="s">
        <v>35</v>
      </c>
      <c r="E68" s="1"/>
      <c r="F68" s="1"/>
      <c r="G68" s="1"/>
      <c r="H68" s="1"/>
      <c r="I68" s="2"/>
      <c r="J68" s="2"/>
      <c r="K68" s="2"/>
      <c r="L68" s="12"/>
      <c r="M68" s="12"/>
      <c r="N68" s="12"/>
      <c r="O68" s="12"/>
      <c r="P68" s="12"/>
      <c r="Q68" s="12"/>
      <c r="R68" s="25"/>
      <c r="S68" s="25"/>
      <c r="T68" s="25"/>
      <c r="U68" s="25"/>
      <c r="V68" s="13"/>
      <c r="W68" s="14"/>
      <c r="X68" s="12"/>
      <c r="Y68" s="12"/>
      <c r="Z68" s="12"/>
      <c r="AA68" s="12"/>
      <c r="AB68" s="12"/>
      <c r="AC68" s="58"/>
      <c r="AD68" s="58"/>
      <c r="AE68" s="30"/>
      <c r="AF68" s="30"/>
      <c r="AG68" s="30"/>
      <c r="AH68" s="58"/>
      <c r="AI68" s="58"/>
      <c r="AJ68" s="76"/>
      <c r="AK68" s="76"/>
      <c r="AL68" s="76"/>
      <c r="AM68" s="76"/>
      <c r="AN68" s="76"/>
      <c r="AO68" s="76"/>
      <c r="AP68" s="30"/>
      <c r="AQ68" s="30"/>
      <c r="AR68" s="30"/>
      <c r="AS68" s="61"/>
      <c r="AT68" s="23"/>
      <c r="AU68" s="22"/>
      <c r="AV68" s="17"/>
      <c r="AW68" s="17"/>
      <c r="AX68" s="17"/>
      <c r="AY68" s="17"/>
      <c r="AZ68" s="17"/>
      <c r="BA68" s="17"/>
      <c r="BB68" s="17"/>
      <c r="BC68" s="17"/>
      <c r="BD68" s="17"/>
      <c r="BE68" s="1"/>
      <c r="BF68" s="1"/>
    </row>
    <row r="69" spans="1:59" ht="10.5" customHeight="1">
      <c r="A69" s="125"/>
      <c r="B69" s="100" t="s">
        <v>96</v>
      </c>
      <c r="C69" s="100" t="s">
        <v>97</v>
      </c>
      <c r="D69" s="1" t="s">
        <v>34</v>
      </c>
      <c r="E69" s="1">
        <v>2</v>
      </c>
      <c r="F69" s="1">
        <v>2</v>
      </c>
      <c r="G69" s="1">
        <v>2</v>
      </c>
      <c r="H69" s="1">
        <v>2</v>
      </c>
      <c r="I69" s="2">
        <v>3</v>
      </c>
      <c r="J69" s="2">
        <v>3</v>
      </c>
      <c r="K69" s="2">
        <v>3</v>
      </c>
      <c r="L69" s="12">
        <v>3</v>
      </c>
      <c r="M69" s="12">
        <v>3</v>
      </c>
      <c r="N69" s="12">
        <v>4</v>
      </c>
      <c r="O69" s="12">
        <v>4</v>
      </c>
      <c r="P69" s="12">
        <v>4</v>
      </c>
      <c r="Q69" s="12">
        <v>4</v>
      </c>
      <c r="R69" s="25"/>
      <c r="S69" s="25"/>
      <c r="T69" s="25"/>
      <c r="U69" s="25"/>
      <c r="V69" s="13"/>
      <c r="W69" s="14"/>
      <c r="X69" s="12"/>
      <c r="Y69" s="12"/>
      <c r="Z69" s="12">
        <v>12</v>
      </c>
      <c r="AA69" s="12">
        <v>12</v>
      </c>
      <c r="AB69" s="12">
        <v>13</v>
      </c>
      <c r="AC69" s="58"/>
      <c r="AD69" s="58"/>
      <c r="AE69" s="30"/>
      <c r="AF69" s="30"/>
      <c r="AG69" s="30"/>
      <c r="AH69" s="58"/>
      <c r="AI69" s="58"/>
      <c r="AJ69" s="76"/>
      <c r="AK69" s="76"/>
      <c r="AL69" s="76"/>
      <c r="AM69" s="76"/>
      <c r="AN69" s="76"/>
      <c r="AO69" s="76"/>
      <c r="AP69" s="30"/>
      <c r="AQ69" s="30"/>
      <c r="AR69" s="30"/>
      <c r="AS69" s="61"/>
      <c r="AT69" s="23"/>
      <c r="AU69" s="22"/>
      <c r="AV69" s="17"/>
      <c r="AW69" s="17"/>
      <c r="AX69" s="17"/>
      <c r="AY69" s="17"/>
      <c r="AZ69" s="17"/>
      <c r="BA69" s="17"/>
      <c r="BB69" s="17"/>
      <c r="BC69" s="17"/>
      <c r="BD69" s="17"/>
      <c r="BE69" s="1">
        <f>SUM(E69:BD69)</f>
        <v>76</v>
      </c>
      <c r="BF69" s="1">
        <v>76</v>
      </c>
    </row>
    <row r="70" spans="1:59" ht="19.5" customHeight="1">
      <c r="A70" s="125"/>
      <c r="B70" s="101"/>
      <c r="C70" s="101"/>
      <c r="D70" s="1" t="s">
        <v>35</v>
      </c>
      <c r="E70" s="1">
        <v>2</v>
      </c>
      <c r="F70" s="1">
        <v>2</v>
      </c>
      <c r="G70" s="1">
        <v>2</v>
      </c>
      <c r="H70" s="1">
        <v>1</v>
      </c>
      <c r="I70" s="2">
        <v>1</v>
      </c>
      <c r="J70" s="2">
        <v>3</v>
      </c>
      <c r="K70" s="2">
        <v>3</v>
      </c>
      <c r="L70" s="12">
        <v>2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25"/>
      <c r="S70" s="25"/>
      <c r="T70" s="25"/>
      <c r="U70" s="25"/>
      <c r="V70" s="13"/>
      <c r="W70" s="14"/>
      <c r="X70" s="12"/>
      <c r="Y70" s="12"/>
      <c r="Z70" s="12">
        <v>5</v>
      </c>
      <c r="AA70" s="12">
        <v>5</v>
      </c>
      <c r="AB70" s="12">
        <v>7</v>
      </c>
      <c r="AC70" s="58"/>
      <c r="AD70" s="58"/>
      <c r="AE70" s="30"/>
      <c r="AF70" s="30"/>
      <c r="AG70" s="30"/>
      <c r="AH70" s="58"/>
      <c r="AI70" s="58"/>
      <c r="AJ70" s="76"/>
      <c r="AK70" s="76"/>
      <c r="AL70" s="76"/>
      <c r="AM70" s="76"/>
      <c r="AN70" s="76"/>
      <c r="AO70" s="76"/>
      <c r="AP70" s="30"/>
      <c r="AQ70" s="30"/>
      <c r="AR70" s="30"/>
      <c r="AS70" s="61"/>
      <c r="AT70" s="23"/>
      <c r="AU70" s="22"/>
      <c r="AV70" s="17"/>
      <c r="AW70" s="17"/>
      <c r="AX70" s="17"/>
      <c r="AY70" s="17"/>
      <c r="AZ70" s="17"/>
      <c r="BA70" s="17"/>
      <c r="BB70" s="17"/>
      <c r="BC70" s="17"/>
      <c r="BD70" s="17"/>
      <c r="BE70" s="1">
        <f>SUM(E70:BD70)</f>
        <v>38</v>
      </c>
      <c r="BF70" s="1">
        <v>38</v>
      </c>
    </row>
    <row r="71" spans="1:59" ht="10.5" customHeight="1">
      <c r="A71" s="125"/>
      <c r="B71" s="84" t="s">
        <v>98</v>
      </c>
      <c r="C71" s="84" t="s">
        <v>99</v>
      </c>
      <c r="D71" s="1" t="s">
        <v>34</v>
      </c>
      <c r="E71" s="1"/>
      <c r="F71" s="1"/>
      <c r="G71" s="1"/>
      <c r="H71" s="1"/>
      <c r="I71" s="2"/>
      <c r="J71" s="2"/>
      <c r="K71" s="2"/>
      <c r="L71" s="12"/>
      <c r="M71" s="12"/>
      <c r="N71" s="12"/>
      <c r="O71" s="12"/>
      <c r="P71" s="12"/>
      <c r="Q71" s="12"/>
      <c r="R71" s="25"/>
      <c r="S71" s="25"/>
      <c r="T71" s="25"/>
      <c r="U71" s="25"/>
      <c r="V71" s="13"/>
      <c r="W71" s="14"/>
      <c r="X71" s="12"/>
      <c r="Y71" s="12"/>
      <c r="Z71" s="12"/>
      <c r="AA71" s="12"/>
      <c r="AB71" s="12"/>
      <c r="AC71" s="58">
        <v>36</v>
      </c>
      <c r="AD71" s="58">
        <v>36</v>
      </c>
      <c r="AE71" s="30"/>
      <c r="AF71" s="30"/>
      <c r="AG71" s="30"/>
      <c r="AH71" s="58"/>
      <c r="AI71" s="58"/>
      <c r="AJ71" s="76"/>
      <c r="AK71" s="76"/>
      <c r="AL71" s="76"/>
      <c r="AM71" s="76"/>
      <c r="AN71" s="76"/>
      <c r="AO71" s="76"/>
      <c r="AP71" s="30"/>
      <c r="AQ71" s="30"/>
      <c r="AR71" s="30"/>
      <c r="AS71" s="61"/>
      <c r="AT71" s="23"/>
      <c r="AU71" s="22"/>
      <c r="AV71" s="17"/>
      <c r="AW71" s="17"/>
      <c r="AX71" s="17"/>
      <c r="AY71" s="17"/>
      <c r="AZ71" s="17"/>
      <c r="BA71" s="17"/>
      <c r="BB71" s="17"/>
      <c r="BC71" s="17"/>
      <c r="BD71" s="17"/>
      <c r="BE71" s="1">
        <f>SUM(E71:BD71)</f>
        <v>72</v>
      </c>
      <c r="BF71" s="1"/>
      <c r="BG71" s="29"/>
    </row>
    <row r="72" spans="1:59" ht="12" customHeight="1">
      <c r="A72" s="125"/>
      <c r="B72" s="84" t="s">
        <v>100</v>
      </c>
      <c r="C72" s="84" t="s">
        <v>101</v>
      </c>
      <c r="D72" s="1"/>
      <c r="E72" s="1"/>
      <c r="F72" s="1"/>
      <c r="G72" s="1"/>
      <c r="H72" s="1"/>
      <c r="I72" s="2"/>
      <c r="J72" s="2"/>
      <c r="K72" s="2"/>
      <c r="L72" s="12"/>
      <c r="M72" s="12"/>
      <c r="N72" s="12"/>
      <c r="O72" s="12"/>
      <c r="P72" s="12"/>
      <c r="Q72" s="12"/>
      <c r="R72" s="25"/>
      <c r="S72" s="25"/>
      <c r="T72" s="25"/>
      <c r="U72" s="25"/>
      <c r="V72" s="13"/>
      <c r="W72" s="13"/>
      <c r="X72" s="30"/>
      <c r="Y72" s="30"/>
      <c r="Z72" s="30"/>
      <c r="AA72" s="30"/>
      <c r="AB72" s="30"/>
      <c r="AC72" s="25"/>
      <c r="AD72" s="25"/>
      <c r="AE72" s="30"/>
      <c r="AF72" s="30"/>
      <c r="AG72" s="30"/>
      <c r="AH72" s="58"/>
      <c r="AI72" s="58"/>
      <c r="AJ72" s="76"/>
      <c r="AK72" s="76"/>
      <c r="AL72" s="76"/>
      <c r="AM72" s="76"/>
      <c r="AN72" s="76"/>
      <c r="AO72" s="76"/>
      <c r="AP72" s="30"/>
      <c r="AQ72" s="30"/>
      <c r="AR72" s="39"/>
      <c r="AS72" s="61"/>
      <c r="AT72" s="23"/>
      <c r="AU72" s="22"/>
      <c r="AV72" s="17"/>
      <c r="AW72" s="17"/>
      <c r="AX72" s="17"/>
      <c r="AY72" s="17"/>
      <c r="AZ72" s="17"/>
      <c r="BA72" s="17"/>
      <c r="BB72" s="17"/>
      <c r="BC72" s="17"/>
      <c r="BD72" s="17"/>
      <c r="BE72" s="1"/>
      <c r="BF72" s="1"/>
    </row>
    <row r="73" spans="1:59" ht="10.5" customHeight="1">
      <c r="A73" s="125"/>
      <c r="B73" s="95" t="s">
        <v>102</v>
      </c>
      <c r="C73" s="95" t="s">
        <v>103</v>
      </c>
      <c r="D73" s="86" t="s">
        <v>34</v>
      </c>
      <c r="E73" s="5"/>
      <c r="F73" s="5"/>
      <c r="G73" s="5"/>
      <c r="H73" s="5"/>
      <c r="I73" s="5"/>
      <c r="J73" s="5"/>
      <c r="K73" s="5"/>
      <c r="L73" s="86"/>
      <c r="M73" s="86"/>
      <c r="N73" s="19"/>
      <c r="O73" s="19"/>
      <c r="P73" s="86"/>
      <c r="Q73" s="86"/>
      <c r="R73" s="19"/>
      <c r="S73" s="19"/>
      <c r="T73" s="19"/>
      <c r="U73" s="19"/>
      <c r="V73" s="18"/>
      <c r="W73" s="18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32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9" ht="10.5" customHeight="1">
      <c r="A74" s="125"/>
      <c r="B74" s="96"/>
      <c r="C74" s="96"/>
      <c r="D74" s="86" t="s">
        <v>35</v>
      </c>
      <c r="E74" s="5"/>
      <c r="F74" s="5"/>
      <c r="G74" s="5"/>
      <c r="H74" s="5"/>
      <c r="I74" s="5"/>
      <c r="J74" s="5"/>
      <c r="K74" s="5"/>
      <c r="L74" s="86"/>
      <c r="M74" s="86"/>
      <c r="N74" s="19"/>
      <c r="O74" s="19"/>
      <c r="P74" s="86"/>
      <c r="Q74" s="86"/>
      <c r="R74" s="19"/>
      <c r="S74" s="19"/>
      <c r="T74" s="19"/>
      <c r="U74" s="19"/>
      <c r="V74" s="18"/>
      <c r="W74" s="18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32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1:59" ht="10.5" customHeight="1">
      <c r="A75" s="125"/>
      <c r="B75" s="100" t="s">
        <v>104</v>
      </c>
      <c r="C75" s="100" t="s">
        <v>105</v>
      </c>
      <c r="D75" s="1" t="s">
        <v>34</v>
      </c>
      <c r="E75" s="1"/>
      <c r="F75" s="1"/>
      <c r="G75" s="1"/>
      <c r="H75" s="1"/>
      <c r="I75" s="1"/>
      <c r="J75" s="2"/>
      <c r="K75" s="2"/>
      <c r="L75" s="12"/>
      <c r="M75" s="12"/>
      <c r="N75" s="12"/>
      <c r="O75" s="12"/>
      <c r="P75" s="12"/>
      <c r="Q75" s="12"/>
      <c r="R75" s="25"/>
      <c r="S75" s="25"/>
      <c r="T75" s="25"/>
      <c r="U75" s="25"/>
      <c r="V75" s="13"/>
      <c r="W75" s="13"/>
      <c r="X75" s="30"/>
      <c r="Y75" s="30"/>
      <c r="Z75" s="30"/>
      <c r="AA75" s="30"/>
      <c r="AB75" s="30"/>
      <c r="AC75" s="58"/>
      <c r="AD75" s="58"/>
      <c r="AE75" s="30"/>
      <c r="AF75" s="30"/>
      <c r="AG75" s="30"/>
      <c r="AH75" s="58"/>
      <c r="AI75" s="58"/>
      <c r="AJ75" s="76"/>
      <c r="AK75" s="76"/>
      <c r="AL75" s="76"/>
      <c r="AM75" s="76"/>
      <c r="AN75" s="76"/>
      <c r="AO75" s="76"/>
      <c r="AP75" s="30"/>
      <c r="AQ75" s="30"/>
      <c r="AR75" s="39"/>
      <c r="AS75" s="61"/>
      <c r="AT75" s="22"/>
      <c r="AU75" s="22"/>
      <c r="AV75" s="16"/>
      <c r="AW75" s="16"/>
      <c r="AX75" s="16"/>
      <c r="AY75" s="16"/>
      <c r="AZ75" s="16"/>
      <c r="BA75" s="16"/>
      <c r="BB75" s="16"/>
      <c r="BC75" s="16"/>
      <c r="BD75" s="16"/>
      <c r="BE75" s="1"/>
      <c r="BF75" s="1"/>
    </row>
    <row r="76" spans="1:59" ht="27.75" customHeight="1">
      <c r="A76" s="125"/>
      <c r="B76" s="101"/>
      <c r="C76" s="101"/>
      <c r="D76" s="1" t="s">
        <v>35</v>
      </c>
      <c r="E76" s="4"/>
      <c r="F76" s="4"/>
      <c r="G76" s="4"/>
      <c r="H76" s="4"/>
      <c r="I76" s="4"/>
      <c r="J76" s="4"/>
      <c r="K76" s="4"/>
      <c r="L76" s="12"/>
      <c r="M76" s="12"/>
      <c r="N76" s="12"/>
      <c r="O76" s="12"/>
      <c r="P76" s="12"/>
      <c r="Q76" s="12"/>
      <c r="R76" s="25"/>
      <c r="S76" s="25"/>
      <c r="T76" s="25"/>
      <c r="U76" s="25"/>
      <c r="V76" s="13"/>
      <c r="W76" s="13"/>
      <c r="X76" s="30"/>
      <c r="Y76" s="30"/>
      <c r="Z76" s="30"/>
      <c r="AA76" s="30"/>
      <c r="AB76" s="30"/>
      <c r="AC76" s="58"/>
      <c r="AD76" s="58"/>
      <c r="AE76" s="30"/>
      <c r="AF76" s="30"/>
      <c r="AG76" s="30"/>
      <c r="AH76" s="58"/>
      <c r="AI76" s="58"/>
      <c r="AJ76" s="76"/>
      <c r="AK76" s="76"/>
      <c r="AL76" s="76"/>
      <c r="AM76" s="76"/>
      <c r="AN76" s="76"/>
      <c r="AO76" s="76"/>
      <c r="AP76" s="30"/>
      <c r="AQ76" s="30"/>
      <c r="AR76" s="39"/>
      <c r="AS76" s="61"/>
      <c r="AT76" s="22"/>
      <c r="AU76" s="22"/>
      <c r="AV76" s="16"/>
      <c r="AW76" s="16"/>
      <c r="AX76" s="16"/>
      <c r="AY76" s="16"/>
      <c r="AZ76" s="16"/>
      <c r="BA76" s="16"/>
      <c r="BB76" s="16"/>
      <c r="BC76" s="16"/>
      <c r="BD76" s="16"/>
      <c r="BE76" s="1"/>
      <c r="BF76" s="1"/>
    </row>
    <row r="77" spans="1:59" ht="10.5" customHeight="1">
      <c r="A77" s="125"/>
      <c r="B77" s="84" t="s">
        <v>106</v>
      </c>
      <c r="C77" s="84" t="s">
        <v>99</v>
      </c>
      <c r="D77" s="1" t="s">
        <v>34</v>
      </c>
      <c r="E77" s="1"/>
      <c r="F77" s="1"/>
      <c r="G77" s="1"/>
      <c r="H77" s="1"/>
      <c r="I77" s="1"/>
      <c r="J77" s="2"/>
      <c r="K77" s="2"/>
      <c r="L77" s="12"/>
      <c r="M77" s="12"/>
      <c r="N77" s="12"/>
      <c r="O77" s="12"/>
      <c r="P77" s="12"/>
      <c r="Q77" s="12"/>
      <c r="R77" s="25"/>
      <c r="S77" s="25"/>
      <c r="T77" s="25"/>
      <c r="U77" s="25"/>
      <c r="V77" s="13"/>
      <c r="W77" s="13"/>
      <c r="X77" s="30"/>
      <c r="Y77" s="30"/>
      <c r="Z77" s="30"/>
      <c r="AA77" s="30"/>
      <c r="AB77" s="30"/>
      <c r="AC77" s="58"/>
      <c r="AD77" s="58"/>
      <c r="AE77" s="30"/>
      <c r="AF77" s="30"/>
      <c r="AG77" s="30"/>
      <c r="AH77" s="58"/>
      <c r="AI77" s="58"/>
      <c r="AJ77" s="76"/>
      <c r="AK77" s="76"/>
      <c r="AL77" s="76"/>
      <c r="AM77" s="76"/>
      <c r="AN77" s="76"/>
      <c r="AO77" s="76"/>
      <c r="AP77" s="30"/>
      <c r="AQ77" s="30"/>
      <c r="AR77" s="39"/>
      <c r="AS77" s="61"/>
      <c r="AT77" s="22"/>
      <c r="AU77" s="22"/>
      <c r="AV77" s="16"/>
      <c r="AW77" s="16"/>
      <c r="AX77" s="16"/>
      <c r="AY77" s="16"/>
      <c r="AZ77" s="16"/>
      <c r="BA77" s="16"/>
      <c r="BB77" s="16"/>
      <c r="BC77" s="16"/>
      <c r="BD77" s="16"/>
      <c r="BE77" s="1"/>
      <c r="BF77" s="1"/>
    </row>
    <row r="78" spans="1:59" ht="12" customHeight="1">
      <c r="A78" s="125"/>
      <c r="B78" s="84" t="s">
        <v>107</v>
      </c>
      <c r="C78" s="84" t="s">
        <v>101</v>
      </c>
      <c r="D78" s="1" t="s">
        <v>34</v>
      </c>
      <c r="E78" s="2"/>
      <c r="F78" s="2"/>
      <c r="G78" s="2"/>
      <c r="H78" s="2"/>
      <c r="I78" s="2"/>
      <c r="J78" s="2"/>
      <c r="K78" s="2"/>
      <c r="L78" s="12"/>
      <c r="M78" s="12"/>
      <c r="N78" s="12"/>
      <c r="O78" s="12"/>
      <c r="P78" s="12"/>
      <c r="Q78" s="12"/>
      <c r="R78" s="25"/>
      <c r="S78" s="25"/>
      <c r="T78" s="25"/>
      <c r="U78" s="25"/>
      <c r="V78" s="13"/>
      <c r="W78" s="13"/>
      <c r="X78" s="30"/>
      <c r="Y78" s="30"/>
      <c r="Z78" s="30"/>
      <c r="AA78" s="30"/>
      <c r="AB78" s="30"/>
      <c r="AC78" s="25"/>
      <c r="AD78" s="25"/>
      <c r="AE78" s="30"/>
      <c r="AF78" s="12"/>
      <c r="AG78" s="12"/>
      <c r="AH78" s="25"/>
      <c r="AI78" s="25"/>
      <c r="AJ78" s="78"/>
      <c r="AK78" s="78"/>
      <c r="AL78" s="78"/>
      <c r="AM78" s="78"/>
      <c r="AN78" s="78"/>
      <c r="AO78" s="78"/>
      <c r="AP78" s="30"/>
      <c r="AQ78" s="30"/>
      <c r="AR78" s="39"/>
      <c r="AS78" s="61"/>
      <c r="AT78" s="22"/>
      <c r="AU78" s="22"/>
      <c r="AV78" s="16"/>
      <c r="AW78" s="16"/>
      <c r="AX78" s="16"/>
      <c r="AY78" s="16"/>
      <c r="AZ78" s="16"/>
      <c r="BA78" s="16"/>
      <c r="BB78" s="16"/>
      <c r="BC78" s="16"/>
      <c r="BD78" s="16"/>
      <c r="BE78" s="1"/>
      <c r="BF78" s="1"/>
    </row>
    <row r="79" spans="1:59" ht="10.5" customHeight="1">
      <c r="A79" s="125"/>
      <c r="B79" s="95" t="s">
        <v>108</v>
      </c>
      <c r="C79" s="95" t="s">
        <v>109</v>
      </c>
      <c r="D79" s="5" t="s">
        <v>34</v>
      </c>
      <c r="E79" s="5">
        <f>E81+E83+E85+E86</f>
        <v>4</v>
      </c>
      <c r="F79" s="5">
        <f t="shared" ref="F79:AO79" si="18">F81+F83+F85+F86</f>
        <v>4</v>
      </c>
      <c r="G79" s="5">
        <f t="shared" si="18"/>
        <v>4</v>
      </c>
      <c r="H79" s="5">
        <f t="shared" si="18"/>
        <v>4</v>
      </c>
      <c r="I79" s="5">
        <f t="shared" si="18"/>
        <v>4</v>
      </c>
      <c r="J79" s="5">
        <f t="shared" si="18"/>
        <v>4</v>
      </c>
      <c r="K79" s="5">
        <f t="shared" si="18"/>
        <v>4</v>
      </c>
      <c r="L79" s="5">
        <f t="shared" si="18"/>
        <v>4</v>
      </c>
      <c r="M79" s="5">
        <f t="shared" si="18"/>
        <v>4</v>
      </c>
      <c r="N79" s="5">
        <f t="shared" si="18"/>
        <v>4</v>
      </c>
      <c r="O79" s="5">
        <f t="shared" si="18"/>
        <v>4</v>
      </c>
      <c r="P79" s="5">
        <f t="shared" si="18"/>
        <v>4</v>
      </c>
      <c r="Q79" s="5">
        <f t="shared" si="18"/>
        <v>4</v>
      </c>
      <c r="R79" s="5">
        <f t="shared" si="18"/>
        <v>36</v>
      </c>
      <c r="S79" s="5">
        <f t="shared" si="18"/>
        <v>36</v>
      </c>
      <c r="T79" s="5">
        <f t="shared" si="18"/>
        <v>36</v>
      </c>
      <c r="U79" s="5">
        <f t="shared" si="18"/>
        <v>36</v>
      </c>
      <c r="V79" s="5">
        <f t="shared" si="18"/>
        <v>0</v>
      </c>
      <c r="W79" s="5">
        <f t="shared" si="18"/>
        <v>0</v>
      </c>
      <c r="X79" s="5">
        <f t="shared" si="18"/>
        <v>12</v>
      </c>
      <c r="Y79" s="5">
        <f t="shared" si="18"/>
        <v>12</v>
      </c>
      <c r="Z79" s="5">
        <f t="shared" si="18"/>
        <v>2</v>
      </c>
      <c r="AA79" s="5">
        <f t="shared" si="18"/>
        <v>2</v>
      </c>
      <c r="AB79" s="5">
        <f t="shared" si="18"/>
        <v>2</v>
      </c>
      <c r="AC79" s="5"/>
      <c r="AD79" s="5"/>
      <c r="AE79" s="5">
        <f t="shared" si="18"/>
        <v>8</v>
      </c>
      <c r="AF79" s="5">
        <f t="shared" si="18"/>
        <v>8</v>
      </c>
      <c r="AG79" s="5">
        <f t="shared" si="18"/>
        <v>8</v>
      </c>
      <c r="AH79" s="5">
        <f t="shared" si="18"/>
        <v>36</v>
      </c>
      <c r="AI79" s="5">
        <f t="shared" si="18"/>
        <v>36</v>
      </c>
      <c r="AJ79" s="5">
        <f t="shared" si="18"/>
        <v>36</v>
      </c>
      <c r="AK79" s="5">
        <f t="shared" si="18"/>
        <v>36</v>
      </c>
      <c r="AL79" s="5">
        <f t="shared" si="18"/>
        <v>36</v>
      </c>
      <c r="AM79" s="5">
        <f t="shared" si="18"/>
        <v>36</v>
      </c>
      <c r="AN79" s="5">
        <f t="shared" si="18"/>
        <v>36</v>
      </c>
      <c r="AO79" s="5">
        <f t="shared" si="18"/>
        <v>36</v>
      </c>
      <c r="AP79" s="20"/>
      <c r="AQ79" s="20"/>
      <c r="AR79" s="33"/>
      <c r="AS79" s="19"/>
      <c r="AT79" s="20"/>
      <c r="AU79" s="19"/>
      <c r="AV79" s="20"/>
      <c r="AW79" s="20"/>
      <c r="AX79" s="20"/>
      <c r="AY79" s="20"/>
      <c r="AZ79" s="20"/>
      <c r="BA79" s="20"/>
      <c r="BB79" s="20"/>
      <c r="BC79" s="20"/>
      <c r="BD79" s="20"/>
      <c r="BE79" s="19">
        <f>SUM(E79:BD79)</f>
        <v>538</v>
      </c>
      <c r="BF79" s="19"/>
    </row>
    <row r="80" spans="1:59" ht="27" customHeight="1">
      <c r="A80" s="125"/>
      <c r="B80" s="96"/>
      <c r="C80" s="96"/>
      <c r="D80" s="86" t="s">
        <v>35</v>
      </c>
      <c r="E80" s="86">
        <f>E82+E84</f>
        <v>2</v>
      </c>
      <c r="F80" s="86">
        <f t="shared" ref="F80:AG80" si="19">F82+F84</f>
        <v>2</v>
      </c>
      <c r="G80" s="86">
        <f t="shared" si="19"/>
        <v>2</v>
      </c>
      <c r="H80" s="86">
        <f t="shared" si="19"/>
        <v>3</v>
      </c>
      <c r="I80" s="86">
        <f t="shared" si="19"/>
        <v>3</v>
      </c>
      <c r="J80" s="86">
        <f t="shared" si="19"/>
        <v>2</v>
      </c>
      <c r="K80" s="86">
        <f t="shared" si="19"/>
        <v>2</v>
      </c>
      <c r="L80" s="86">
        <f t="shared" si="19"/>
        <v>2</v>
      </c>
      <c r="M80" s="86">
        <f t="shared" si="19"/>
        <v>2</v>
      </c>
      <c r="N80" s="86">
        <f t="shared" si="19"/>
        <v>2</v>
      </c>
      <c r="O80" s="86">
        <f t="shared" si="19"/>
        <v>2</v>
      </c>
      <c r="P80" s="86">
        <f t="shared" si="19"/>
        <v>1</v>
      </c>
      <c r="Q80" s="86">
        <f t="shared" si="19"/>
        <v>1</v>
      </c>
      <c r="R80" s="86"/>
      <c r="S80" s="86"/>
      <c r="T80" s="86"/>
      <c r="U80" s="86"/>
      <c r="V80" s="86">
        <f t="shared" si="19"/>
        <v>0</v>
      </c>
      <c r="W80" s="86">
        <f t="shared" si="19"/>
        <v>0</v>
      </c>
      <c r="X80" s="86">
        <f t="shared" si="19"/>
        <v>6</v>
      </c>
      <c r="Y80" s="86">
        <f t="shared" si="19"/>
        <v>6</v>
      </c>
      <c r="Z80" s="86">
        <f t="shared" si="19"/>
        <v>1</v>
      </c>
      <c r="AA80" s="86">
        <f t="shared" si="19"/>
        <v>1</v>
      </c>
      <c r="AB80" s="86">
        <f t="shared" si="19"/>
        <v>1</v>
      </c>
      <c r="AC80" s="86"/>
      <c r="AD80" s="86"/>
      <c r="AE80" s="86">
        <f t="shared" si="19"/>
        <v>4</v>
      </c>
      <c r="AF80" s="86">
        <f t="shared" si="19"/>
        <v>4</v>
      </c>
      <c r="AG80" s="86">
        <f t="shared" si="19"/>
        <v>4</v>
      </c>
      <c r="AH80" s="86"/>
      <c r="AI80" s="86"/>
      <c r="AJ80" s="86"/>
      <c r="AK80" s="86"/>
      <c r="AL80" s="86"/>
      <c r="AM80" s="86"/>
      <c r="AN80" s="86"/>
      <c r="AO80" s="86"/>
      <c r="AP80" s="19"/>
      <c r="AQ80" s="19"/>
      <c r="AR80" s="32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>
        <f>SUM(E80:BE80)</f>
        <v>53</v>
      </c>
    </row>
    <row r="81" spans="1:59" ht="10.5" customHeight="1">
      <c r="A81" s="125"/>
      <c r="B81" s="100" t="s">
        <v>110</v>
      </c>
      <c r="C81" s="100" t="s">
        <v>111</v>
      </c>
      <c r="D81" s="1" t="s">
        <v>34</v>
      </c>
      <c r="E81" s="2">
        <v>4</v>
      </c>
      <c r="F81" s="2">
        <v>4</v>
      </c>
      <c r="G81" s="2">
        <v>4</v>
      </c>
      <c r="H81" s="2">
        <v>4</v>
      </c>
      <c r="I81" s="2">
        <v>4</v>
      </c>
      <c r="J81" s="2">
        <v>4</v>
      </c>
      <c r="K81" s="2">
        <v>4</v>
      </c>
      <c r="L81" s="12">
        <v>4</v>
      </c>
      <c r="M81" s="12">
        <v>4</v>
      </c>
      <c r="N81" s="12">
        <v>4</v>
      </c>
      <c r="O81" s="12">
        <v>4</v>
      </c>
      <c r="P81" s="12">
        <v>4</v>
      </c>
      <c r="Q81" s="12">
        <v>4</v>
      </c>
      <c r="R81" s="25"/>
      <c r="S81" s="25"/>
      <c r="T81" s="25"/>
      <c r="U81" s="25"/>
      <c r="V81" s="13"/>
      <c r="W81" s="13"/>
      <c r="X81" s="30"/>
      <c r="Y81" s="30"/>
      <c r="Z81" s="30"/>
      <c r="AA81" s="30"/>
      <c r="AB81" s="30"/>
      <c r="AC81" s="58"/>
      <c r="AD81" s="58"/>
      <c r="AE81" s="30"/>
      <c r="AF81" s="30"/>
      <c r="AG81" s="30"/>
      <c r="AH81" s="58"/>
      <c r="AI81" s="58"/>
      <c r="AJ81" s="76"/>
      <c r="AK81" s="76"/>
      <c r="AL81" s="79"/>
      <c r="AM81" s="79"/>
      <c r="AN81" s="79"/>
      <c r="AO81" s="79"/>
      <c r="AP81" s="30"/>
      <c r="AQ81" s="30"/>
      <c r="AR81" s="39"/>
      <c r="AS81" s="61"/>
      <c r="AT81" s="22"/>
      <c r="AU81" s="22"/>
      <c r="AV81" s="16"/>
      <c r="AW81" s="16"/>
      <c r="AX81" s="16"/>
      <c r="AY81" s="16"/>
      <c r="AZ81" s="16"/>
      <c r="BA81" s="16"/>
      <c r="BB81" s="16"/>
      <c r="BC81" s="16"/>
      <c r="BD81" s="16"/>
      <c r="BE81" s="1">
        <f>SUM(E81:BD81)</f>
        <v>52</v>
      </c>
      <c r="BF81" s="1">
        <v>52</v>
      </c>
    </row>
    <row r="82" spans="1:59" ht="15.75" customHeight="1">
      <c r="A82" s="125"/>
      <c r="B82" s="101"/>
      <c r="C82" s="101"/>
      <c r="D82" s="1" t="s">
        <v>35</v>
      </c>
      <c r="E82" s="2">
        <v>2</v>
      </c>
      <c r="F82" s="2">
        <v>2</v>
      </c>
      <c r="G82" s="2">
        <v>2</v>
      </c>
      <c r="H82" s="2">
        <v>3</v>
      </c>
      <c r="I82" s="2">
        <v>3</v>
      </c>
      <c r="J82" s="2">
        <v>2</v>
      </c>
      <c r="K82" s="2">
        <v>2</v>
      </c>
      <c r="L82" s="12">
        <v>2</v>
      </c>
      <c r="M82" s="12">
        <v>2</v>
      </c>
      <c r="N82" s="12">
        <v>2</v>
      </c>
      <c r="O82" s="12">
        <v>2</v>
      </c>
      <c r="P82" s="12">
        <v>1</v>
      </c>
      <c r="Q82" s="12">
        <v>1</v>
      </c>
      <c r="R82" s="25"/>
      <c r="S82" s="25"/>
      <c r="T82" s="25"/>
      <c r="U82" s="25"/>
      <c r="V82" s="13"/>
      <c r="W82" s="13"/>
      <c r="X82" s="30"/>
      <c r="Y82" s="30"/>
      <c r="Z82" s="30"/>
      <c r="AA82" s="30"/>
      <c r="AB82" s="30"/>
      <c r="AC82" s="58"/>
      <c r="AD82" s="58"/>
      <c r="AE82" s="30"/>
      <c r="AF82" s="30"/>
      <c r="AG82" s="30"/>
      <c r="AH82" s="58"/>
      <c r="AI82" s="58"/>
      <c r="AJ82" s="76"/>
      <c r="AK82" s="76"/>
      <c r="AL82" s="79"/>
      <c r="AM82" s="79"/>
      <c r="AN82" s="79"/>
      <c r="AO82" s="79"/>
      <c r="AP82" s="30"/>
      <c r="AQ82" s="30"/>
      <c r="AR82" s="39"/>
      <c r="AS82" s="61"/>
      <c r="AT82" s="22"/>
      <c r="AU82" s="22"/>
      <c r="AV82" s="16"/>
      <c r="AW82" s="16"/>
      <c r="AX82" s="16"/>
      <c r="AY82" s="16"/>
      <c r="AZ82" s="16"/>
      <c r="BA82" s="16"/>
      <c r="BB82" s="16"/>
      <c r="BC82" s="16"/>
      <c r="BD82" s="16"/>
      <c r="BE82" s="1"/>
      <c r="BF82" s="1">
        <v>26</v>
      </c>
    </row>
    <row r="83" spans="1:59" ht="10.5" customHeight="1">
      <c r="A83" s="125"/>
      <c r="B83" s="100" t="s">
        <v>112</v>
      </c>
      <c r="C83" s="100" t="s">
        <v>113</v>
      </c>
      <c r="D83" s="1" t="s">
        <v>34</v>
      </c>
      <c r="E83" s="2"/>
      <c r="F83" s="2"/>
      <c r="G83" s="2"/>
      <c r="H83" s="2"/>
      <c r="I83" s="2"/>
      <c r="J83" s="2"/>
      <c r="K83" s="2"/>
      <c r="L83" s="12"/>
      <c r="M83" s="12"/>
      <c r="N83" s="12"/>
      <c r="O83" s="12"/>
      <c r="P83" s="12"/>
      <c r="Q83" s="12"/>
      <c r="R83" s="25"/>
      <c r="S83" s="25"/>
      <c r="T83" s="25"/>
      <c r="U83" s="25"/>
      <c r="V83" s="13"/>
      <c r="W83" s="13"/>
      <c r="X83" s="30">
        <v>12</v>
      </c>
      <c r="Y83" s="30">
        <v>12</v>
      </c>
      <c r="Z83" s="30">
        <v>2</v>
      </c>
      <c r="AA83" s="30">
        <v>2</v>
      </c>
      <c r="AB83" s="30">
        <v>2</v>
      </c>
      <c r="AC83" s="58"/>
      <c r="AD83" s="58"/>
      <c r="AE83" s="30">
        <v>8</v>
      </c>
      <c r="AF83" s="30">
        <v>8</v>
      </c>
      <c r="AG83" s="30">
        <v>8</v>
      </c>
      <c r="AH83" s="58"/>
      <c r="AI83" s="58"/>
      <c r="AJ83" s="76"/>
      <c r="AK83" s="76"/>
      <c r="AL83" s="79"/>
      <c r="AM83" s="79"/>
      <c r="AN83" s="79"/>
      <c r="AO83" s="79"/>
      <c r="AP83" s="30"/>
      <c r="AQ83" s="30"/>
      <c r="AR83" s="39"/>
      <c r="AS83" s="61"/>
      <c r="AT83" s="22"/>
      <c r="AU83" s="22"/>
      <c r="AV83" s="16"/>
      <c r="AW83" s="16"/>
      <c r="AX83" s="16"/>
      <c r="AY83" s="16"/>
      <c r="AZ83" s="16"/>
      <c r="BA83" s="16"/>
      <c r="BB83" s="16"/>
      <c r="BC83" s="16"/>
      <c r="BD83" s="16"/>
      <c r="BE83" s="1">
        <f>SUM(E83:BD83)</f>
        <v>54</v>
      </c>
      <c r="BF83" s="1">
        <v>54</v>
      </c>
    </row>
    <row r="84" spans="1:59" ht="15" customHeight="1">
      <c r="A84" s="125"/>
      <c r="B84" s="101"/>
      <c r="C84" s="101"/>
      <c r="D84" s="1" t="s">
        <v>35</v>
      </c>
      <c r="E84" s="2"/>
      <c r="F84" s="2"/>
      <c r="G84" s="2"/>
      <c r="H84" s="2"/>
      <c r="I84" s="2"/>
      <c r="J84" s="2"/>
      <c r="K84" s="2"/>
      <c r="L84" s="12"/>
      <c r="M84" s="12"/>
      <c r="N84" s="12"/>
      <c r="O84" s="12"/>
      <c r="P84" s="12"/>
      <c r="Q84" s="12"/>
      <c r="R84" s="25"/>
      <c r="S84" s="25"/>
      <c r="T84" s="25"/>
      <c r="U84" s="25"/>
      <c r="V84" s="13"/>
      <c r="W84" s="13"/>
      <c r="X84" s="30">
        <v>6</v>
      </c>
      <c r="Y84" s="30">
        <v>6</v>
      </c>
      <c r="Z84" s="30">
        <v>1</v>
      </c>
      <c r="AA84" s="30">
        <v>1</v>
      </c>
      <c r="AB84" s="30">
        <v>1</v>
      </c>
      <c r="AC84" s="58"/>
      <c r="AD84" s="58"/>
      <c r="AE84" s="30">
        <v>4</v>
      </c>
      <c r="AF84" s="30">
        <v>4</v>
      </c>
      <c r="AG84" s="30">
        <v>4</v>
      </c>
      <c r="AH84" s="58"/>
      <c r="AI84" s="58"/>
      <c r="AJ84" s="76"/>
      <c r="AK84" s="76"/>
      <c r="AL84" s="79"/>
      <c r="AM84" s="79"/>
      <c r="AN84" s="79"/>
      <c r="AO84" s="79"/>
      <c r="AP84" s="30"/>
      <c r="AQ84" s="30"/>
      <c r="AR84" s="39"/>
      <c r="AS84" s="61"/>
      <c r="AT84" s="22"/>
      <c r="AU84" s="22"/>
      <c r="AV84" s="16"/>
      <c r="AW84" s="16"/>
      <c r="AX84" s="16"/>
      <c r="AY84" s="16"/>
      <c r="AZ84" s="16"/>
      <c r="BA84" s="16"/>
      <c r="BB84" s="16"/>
      <c r="BC84" s="16"/>
      <c r="BD84" s="16"/>
      <c r="BE84" s="1">
        <f>SUM(X84:BD84)</f>
        <v>27</v>
      </c>
      <c r="BF84" s="1">
        <v>27</v>
      </c>
    </row>
    <row r="85" spans="1:59" ht="10.5" customHeight="1">
      <c r="A85" s="125"/>
      <c r="B85" s="84" t="s">
        <v>114</v>
      </c>
      <c r="C85" s="84" t="s">
        <v>99</v>
      </c>
      <c r="D85" s="1" t="s">
        <v>34</v>
      </c>
      <c r="E85" s="2"/>
      <c r="F85" s="2"/>
      <c r="G85" s="2"/>
      <c r="H85" s="2"/>
      <c r="I85" s="2"/>
      <c r="J85" s="2"/>
      <c r="K85" s="2"/>
      <c r="L85" s="12"/>
      <c r="M85" s="12"/>
      <c r="N85" s="12"/>
      <c r="O85" s="12"/>
      <c r="P85" s="12"/>
      <c r="Q85" s="12"/>
      <c r="R85" s="25">
        <v>36</v>
      </c>
      <c r="S85" s="25">
        <v>36</v>
      </c>
      <c r="T85" s="25">
        <v>36</v>
      </c>
      <c r="U85" s="25">
        <v>36</v>
      </c>
      <c r="V85" s="13"/>
      <c r="W85" s="13"/>
      <c r="X85" s="30"/>
      <c r="Y85" s="30"/>
      <c r="Z85" s="30"/>
      <c r="AA85" s="30"/>
      <c r="AB85" s="30"/>
      <c r="AC85" s="58"/>
      <c r="AD85" s="58"/>
      <c r="AE85" s="30"/>
      <c r="AF85" s="30"/>
      <c r="AG85" s="30"/>
      <c r="AH85" s="58">
        <v>36</v>
      </c>
      <c r="AI85" s="58">
        <v>36</v>
      </c>
      <c r="AJ85" s="76"/>
      <c r="AK85" s="76"/>
      <c r="AL85" s="79"/>
      <c r="AM85" s="79"/>
      <c r="AN85" s="79"/>
      <c r="AO85" s="79"/>
      <c r="AP85" s="30"/>
      <c r="AQ85" s="30"/>
      <c r="AR85" s="39"/>
      <c r="AS85" s="61"/>
      <c r="AT85" s="22"/>
      <c r="AU85" s="22"/>
      <c r="AV85" s="16"/>
      <c r="AW85" s="16"/>
      <c r="AX85" s="16"/>
      <c r="AY85" s="16"/>
      <c r="AZ85" s="16"/>
      <c r="BA85" s="16"/>
      <c r="BB85" s="16"/>
      <c r="BC85" s="16"/>
      <c r="BD85" s="16"/>
      <c r="BE85" s="1">
        <f>SUM(E85:BD85)</f>
        <v>216</v>
      </c>
      <c r="BF85" s="1"/>
    </row>
    <row r="86" spans="1:59" ht="13.5" customHeight="1">
      <c r="A86" s="125"/>
      <c r="B86" s="84" t="s">
        <v>107</v>
      </c>
      <c r="C86" s="84" t="s">
        <v>101</v>
      </c>
      <c r="D86" s="1" t="s">
        <v>34</v>
      </c>
      <c r="E86" s="2"/>
      <c r="F86" s="2"/>
      <c r="G86" s="2"/>
      <c r="H86" s="2"/>
      <c r="I86" s="2"/>
      <c r="J86" s="2"/>
      <c r="K86" s="2"/>
      <c r="L86" s="12"/>
      <c r="M86" s="12"/>
      <c r="N86" s="12"/>
      <c r="O86" s="12"/>
      <c r="P86" s="12"/>
      <c r="Q86" s="12"/>
      <c r="R86" s="25"/>
      <c r="S86" s="25"/>
      <c r="T86" s="25"/>
      <c r="U86" s="25"/>
      <c r="V86" s="13"/>
      <c r="W86" s="13"/>
      <c r="X86" s="30"/>
      <c r="Y86" s="30"/>
      <c r="Z86" s="30"/>
      <c r="AA86" s="30"/>
      <c r="AB86" s="30"/>
      <c r="AC86" s="58"/>
      <c r="AD86" s="58"/>
      <c r="AE86" s="30"/>
      <c r="AF86" s="30"/>
      <c r="AG86" s="30"/>
      <c r="AH86" s="58"/>
      <c r="AI86" s="58"/>
      <c r="AJ86" s="76">
        <v>36</v>
      </c>
      <c r="AK86" s="76">
        <v>36</v>
      </c>
      <c r="AL86" s="79">
        <v>36</v>
      </c>
      <c r="AM86" s="79">
        <v>36</v>
      </c>
      <c r="AN86" s="79">
        <v>36</v>
      </c>
      <c r="AO86" s="79">
        <v>36</v>
      </c>
      <c r="AP86" s="30"/>
      <c r="AQ86" s="30"/>
      <c r="AR86" s="39"/>
      <c r="AS86" s="61"/>
      <c r="AT86" s="22"/>
      <c r="AU86" s="22"/>
      <c r="AV86" s="16"/>
      <c r="AW86" s="16"/>
      <c r="AX86" s="16"/>
      <c r="AY86" s="16"/>
      <c r="AZ86" s="16"/>
      <c r="BA86" s="16"/>
      <c r="BB86" s="16"/>
      <c r="BC86" s="16"/>
      <c r="BD86" s="16"/>
      <c r="BE86" s="1">
        <f>SUM(E86:BD86)</f>
        <v>216</v>
      </c>
      <c r="BF86" s="1"/>
    </row>
    <row r="87" spans="1:59" ht="10.5" customHeight="1">
      <c r="A87" s="125"/>
      <c r="B87" s="95" t="s">
        <v>115</v>
      </c>
      <c r="C87" s="95" t="s">
        <v>116</v>
      </c>
      <c r="D87" s="5" t="s">
        <v>34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0"/>
      <c r="V87" s="18"/>
      <c r="W87" s="20"/>
      <c r="X87" s="20"/>
      <c r="Y87" s="20"/>
      <c r="Z87" s="19"/>
      <c r="AA87" s="19"/>
      <c r="AB87" s="19"/>
      <c r="AC87" s="19"/>
      <c r="AD87" s="19"/>
      <c r="AE87" s="19"/>
      <c r="AF87" s="19">
        <v>3</v>
      </c>
      <c r="AG87" s="19">
        <v>3</v>
      </c>
      <c r="AH87" s="19"/>
      <c r="AI87" s="19"/>
      <c r="AJ87" s="19"/>
      <c r="AK87" s="19"/>
      <c r="AL87" s="19"/>
      <c r="AM87" s="19"/>
      <c r="AN87" s="19"/>
      <c r="AO87" s="19"/>
      <c r="AP87" s="19">
        <v>3</v>
      </c>
      <c r="AQ87" s="19">
        <v>3</v>
      </c>
      <c r="AR87" s="32">
        <v>3</v>
      </c>
      <c r="AS87" s="19"/>
      <c r="AT87" s="19"/>
      <c r="AU87" s="21"/>
      <c r="AV87" s="19"/>
      <c r="AW87" s="19"/>
      <c r="AX87" s="19"/>
      <c r="AY87" s="19"/>
      <c r="AZ87" s="19"/>
      <c r="BA87" s="19"/>
      <c r="BB87" s="19"/>
      <c r="BC87" s="19"/>
      <c r="BD87" s="19"/>
      <c r="BE87" s="19">
        <f>SUM(E87:BD87)</f>
        <v>15</v>
      </c>
      <c r="BF87" s="19"/>
    </row>
    <row r="88" spans="1:59" ht="10.5" customHeight="1">
      <c r="A88" s="125"/>
      <c r="B88" s="95"/>
      <c r="C88" s="95"/>
      <c r="D88" s="5" t="s">
        <v>35</v>
      </c>
      <c r="E88" s="9"/>
      <c r="F88" s="9"/>
      <c r="G88" s="9"/>
      <c r="H88" s="9"/>
      <c r="I88" s="9"/>
      <c r="J88" s="9"/>
      <c r="K88" s="5"/>
      <c r="L88" s="5"/>
      <c r="M88" s="5"/>
      <c r="N88" s="5"/>
      <c r="O88" s="5"/>
      <c r="P88" s="5"/>
      <c r="Q88" s="5"/>
      <c r="R88" s="5"/>
      <c r="S88" s="5"/>
      <c r="T88" s="5"/>
      <c r="U88" s="20"/>
      <c r="V88" s="18"/>
      <c r="W88" s="20"/>
      <c r="X88" s="20"/>
      <c r="Y88" s="20"/>
      <c r="Z88" s="19"/>
      <c r="AA88" s="19"/>
      <c r="AB88" s="19"/>
      <c r="AC88" s="19"/>
      <c r="AD88" s="19"/>
      <c r="AE88" s="19"/>
      <c r="AF88" s="19">
        <v>2</v>
      </c>
      <c r="AG88" s="19">
        <v>2</v>
      </c>
      <c r="AH88" s="19"/>
      <c r="AI88" s="19"/>
      <c r="AJ88" s="19"/>
      <c r="AK88" s="19"/>
      <c r="AL88" s="19"/>
      <c r="AM88" s="19"/>
      <c r="AN88" s="19"/>
      <c r="AO88" s="19"/>
      <c r="AP88" s="19">
        <v>2</v>
      </c>
      <c r="AQ88" s="19">
        <v>2</v>
      </c>
      <c r="AR88" s="32">
        <v>2</v>
      </c>
      <c r="AS88" s="19"/>
      <c r="AT88" s="19"/>
      <c r="AU88" s="21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>
        <v>10</v>
      </c>
    </row>
    <row r="89" spans="1:59" ht="10.5" customHeight="1">
      <c r="A89" s="125"/>
      <c r="B89" s="99" t="s">
        <v>117</v>
      </c>
      <c r="C89" s="99"/>
      <c r="D89" s="99"/>
      <c r="E89" s="31">
        <f>E11+E15+E17+E19+E21+E23+E25+E27+E29+E31+E35+E37+E39+E43+E45+E47+E49+E53+E55+E57+E59+E67+E69+E71+E72+E75+E77+E81+E83+E85+E86+E87+E13</f>
        <v>36</v>
      </c>
      <c r="F89" s="31">
        <f t="shared" ref="F89:AS89" si="20">F11+F15+F17+F19+F21+F23+F25+F27+F29+F31+F35+F37+F39+F43+F45+F47+F49+F53+F55+F57+F59+F67+F69+F71+F72+F75+F77+F81+F83+F85+F86+F87+F13</f>
        <v>36</v>
      </c>
      <c r="G89" s="31">
        <f t="shared" si="20"/>
        <v>36</v>
      </c>
      <c r="H89" s="31">
        <f t="shared" si="20"/>
        <v>36</v>
      </c>
      <c r="I89" s="31">
        <f t="shared" si="20"/>
        <v>36</v>
      </c>
      <c r="J89" s="31">
        <f t="shared" si="20"/>
        <v>36</v>
      </c>
      <c r="K89" s="31">
        <f t="shared" si="20"/>
        <v>36</v>
      </c>
      <c r="L89" s="31">
        <f t="shared" si="20"/>
        <v>36</v>
      </c>
      <c r="M89" s="31">
        <f t="shared" si="20"/>
        <v>36</v>
      </c>
      <c r="N89" s="31">
        <f t="shared" si="20"/>
        <v>36</v>
      </c>
      <c r="O89" s="31">
        <f t="shared" si="20"/>
        <v>36</v>
      </c>
      <c r="P89" s="31">
        <f t="shared" si="20"/>
        <v>36</v>
      </c>
      <c r="Q89" s="31">
        <f t="shared" si="20"/>
        <v>36</v>
      </c>
      <c r="R89" s="31">
        <f t="shared" si="20"/>
        <v>36</v>
      </c>
      <c r="S89" s="31">
        <f t="shared" si="20"/>
        <v>36</v>
      </c>
      <c r="T89" s="31">
        <f t="shared" si="20"/>
        <v>36</v>
      </c>
      <c r="U89" s="31">
        <f t="shared" si="20"/>
        <v>36</v>
      </c>
      <c r="V89" s="31">
        <f t="shared" si="20"/>
        <v>0</v>
      </c>
      <c r="W89" s="31">
        <f t="shared" si="20"/>
        <v>0</v>
      </c>
      <c r="X89" s="31">
        <f t="shared" si="20"/>
        <v>36</v>
      </c>
      <c r="Y89" s="31">
        <f t="shared" si="20"/>
        <v>36</v>
      </c>
      <c r="Z89" s="31">
        <f t="shared" si="20"/>
        <v>36</v>
      </c>
      <c r="AA89" s="31">
        <f t="shared" si="20"/>
        <v>36</v>
      </c>
      <c r="AB89" s="31">
        <f t="shared" si="20"/>
        <v>36</v>
      </c>
      <c r="AC89" s="31">
        <f t="shared" si="20"/>
        <v>36</v>
      </c>
      <c r="AD89" s="31">
        <f t="shared" si="20"/>
        <v>36</v>
      </c>
      <c r="AE89" s="31">
        <f t="shared" si="20"/>
        <v>36</v>
      </c>
      <c r="AF89" s="31">
        <f t="shared" si="20"/>
        <v>36</v>
      </c>
      <c r="AG89" s="31">
        <f t="shared" si="20"/>
        <v>36</v>
      </c>
      <c r="AH89" s="31">
        <f t="shared" si="20"/>
        <v>36</v>
      </c>
      <c r="AI89" s="31">
        <f t="shared" si="20"/>
        <v>36</v>
      </c>
      <c r="AJ89" s="31">
        <f t="shared" si="20"/>
        <v>36</v>
      </c>
      <c r="AK89" s="31">
        <f t="shared" si="20"/>
        <v>36</v>
      </c>
      <c r="AL89" s="31">
        <f t="shared" si="20"/>
        <v>36</v>
      </c>
      <c r="AM89" s="31">
        <f t="shared" si="20"/>
        <v>36</v>
      </c>
      <c r="AN89" s="31">
        <f t="shared" si="20"/>
        <v>36</v>
      </c>
      <c r="AO89" s="31">
        <f t="shared" si="20"/>
        <v>36</v>
      </c>
      <c r="AP89" s="31">
        <f t="shared" si="20"/>
        <v>36</v>
      </c>
      <c r="AQ89" s="31">
        <f t="shared" si="20"/>
        <v>36</v>
      </c>
      <c r="AR89" s="31">
        <f t="shared" si="20"/>
        <v>36</v>
      </c>
      <c r="AS89" s="31">
        <f t="shared" si="20"/>
        <v>36</v>
      </c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19">
        <f>BE7+BE51+BE61</f>
        <v>1404</v>
      </c>
      <c r="BF89" s="19"/>
      <c r="BG89" s="29"/>
    </row>
    <row r="90" spans="1:59" ht="10.5" customHeight="1">
      <c r="A90" s="125"/>
      <c r="B90" s="99" t="s">
        <v>118</v>
      </c>
      <c r="C90" s="99"/>
      <c r="D90" s="99"/>
      <c r="E90" s="31">
        <f t="shared" ref="E90:Q90" si="21">E12+E16+E18+E20+E22+E24+E26+E28+E30+E32+E36+E38+E40+E60+E70+E82+E84+E88+E14</f>
        <v>18</v>
      </c>
      <c r="F90" s="31">
        <f t="shared" si="21"/>
        <v>18</v>
      </c>
      <c r="G90" s="31">
        <f t="shared" si="21"/>
        <v>18</v>
      </c>
      <c r="H90" s="31">
        <f t="shared" si="21"/>
        <v>18</v>
      </c>
      <c r="I90" s="31">
        <f t="shared" si="21"/>
        <v>18</v>
      </c>
      <c r="J90" s="31">
        <f t="shared" si="21"/>
        <v>18</v>
      </c>
      <c r="K90" s="31">
        <f t="shared" si="21"/>
        <v>18</v>
      </c>
      <c r="L90" s="31">
        <f t="shared" si="21"/>
        <v>18</v>
      </c>
      <c r="M90" s="31">
        <f t="shared" si="21"/>
        <v>18</v>
      </c>
      <c r="N90" s="31">
        <f t="shared" si="21"/>
        <v>18</v>
      </c>
      <c r="O90" s="31">
        <f t="shared" si="21"/>
        <v>18</v>
      </c>
      <c r="P90" s="31">
        <f t="shared" si="21"/>
        <v>18</v>
      </c>
      <c r="Q90" s="31">
        <f t="shared" si="21"/>
        <v>18</v>
      </c>
      <c r="R90" s="31"/>
      <c r="S90" s="31"/>
      <c r="T90" s="31"/>
      <c r="U90" s="31"/>
      <c r="V90" s="31">
        <f t="shared" ref="V90:AB90" si="22">V12+V16+V18+V20+V22+V24+V26+V28+V30+V32+V36+V38+V40+V60+V70+V82+V84+V88+V14</f>
        <v>0</v>
      </c>
      <c r="W90" s="31">
        <f t="shared" si="22"/>
        <v>0</v>
      </c>
      <c r="X90" s="31">
        <f t="shared" si="22"/>
        <v>18</v>
      </c>
      <c r="Y90" s="31">
        <f t="shared" si="22"/>
        <v>18</v>
      </c>
      <c r="Z90" s="31">
        <f t="shared" si="22"/>
        <v>18</v>
      </c>
      <c r="AA90" s="31">
        <f t="shared" si="22"/>
        <v>18</v>
      </c>
      <c r="AB90" s="31">
        <f t="shared" si="22"/>
        <v>18</v>
      </c>
      <c r="AC90" s="31"/>
      <c r="AD90" s="31"/>
      <c r="AE90" s="31">
        <f>AE12+AE16+AE18+AE20+AE22+AE24+AE26+AE28+AE30+AE32+AE36+AE38+AE40+AE60+AE70+AE82+AE84+AE88+AE14</f>
        <v>18</v>
      </c>
      <c r="AF90" s="31">
        <f>AF12+AF16+AF18+AF20+AF22+AF24+AF26+AF28+AF30+AF32+AF36+AF38+AF40+AF60+AF70+AF82+AF84+AF88+AF14</f>
        <v>18</v>
      </c>
      <c r="AG90" s="31">
        <f>AG12+AG16+AG18+AG20+AG22+AG24+AG26+AG28+AG30+AG32+AG36+AG38+AG40+AG60+AG70+AG82+AG84+AG88+AG14</f>
        <v>18</v>
      </c>
      <c r="AH90" s="31"/>
      <c r="AI90" s="31"/>
      <c r="AJ90" s="31"/>
      <c r="AK90" s="31"/>
      <c r="AL90" s="31"/>
      <c r="AM90" s="31"/>
      <c r="AN90" s="31"/>
      <c r="AO90" s="31"/>
      <c r="AP90" s="31">
        <f>AP12+AP16+AP18+AP20+AP22+AP24+AP26+AP28+AP30+AP32+AP36+AP38+AP40+AP60+AP70+AP82+AP84+AP88+AP14</f>
        <v>18</v>
      </c>
      <c r="AQ90" s="31">
        <f>AQ12+AQ16+AQ18+AQ20+AQ22+AQ24+AQ26+AQ28+AQ30+AQ32+AQ36+AQ38+AQ40+AQ60+AQ70+AQ82+AQ84+AQ88+AQ14</f>
        <v>18</v>
      </c>
      <c r="AR90" s="31">
        <f>AR12+AR16+AR18+AR20+AR22+AR24+AR26+AR28+AR30+AR32+AR36+AR38+AR40+AR60+AR70+AR82+AR84+AR88+AR14</f>
        <v>18</v>
      </c>
      <c r="AS90" s="31">
        <f>AS12+AS16+AS18+AS20+AS22+AS24+AS26+AS28+AS30+AS32+AS36+AS38+AS40+AS60+AS70+AS82+AS84+AS88+AS14</f>
        <v>18</v>
      </c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>
        <f>BF8+BF52+BF62</f>
        <v>450</v>
      </c>
      <c r="BG90" s="38"/>
    </row>
    <row r="91" spans="1:59" ht="10.5" customHeight="1" thickBot="1">
      <c r="A91" s="126"/>
      <c r="B91" s="102" t="s">
        <v>119</v>
      </c>
      <c r="C91" s="102"/>
      <c r="D91" s="102"/>
      <c r="E91" s="31">
        <f t="shared" ref="E91:U91" si="23">SUM(E89:E90)</f>
        <v>54</v>
      </c>
      <c r="F91" s="31">
        <f t="shared" si="23"/>
        <v>54</v>
      </c>
      <c r="G91" s="31">
        <f t="shared" si="23"/>
        <v>54</v>
      </c>
      <c r="H91" s="31">
        <f t="shared" si="23"/>
        <v>54</v>
      </c>
      <c r="I91" s="31">
        <f t="shared" si="23"/>
        <v>54</v>
      </c>
      <c r="J91" s="31">
        <f t="shared" si="23"/>
        <v>54</v>
      </c>
      <c r="K91" s="31">
        <f t="shared" si="23"/>
        <v>54</v>
      </c>
      <c r="L91" s="31">
        <f t="shared" si="23"/>
        <v>54</v>
      </c>
      <c r="M91" s="31">
        <f t="shared" si="23"/>
        <v>54</v>
      </c>
      <c r="N91" s="31">
        <f t="shared" si="23"/>
        <v>54</v>
      </c>
      <c r="O91" s="31">
        <f t="shared" si="23"/>
        <v>54</v>
      </c>
      <c r="P91" s="31">
        <f t="shared" si="23"/>
        <v>54</v>
      </c>
      <c r="Q91" s="31">
        <f t="shared" si="23"/>
        <v>54</v>
      </c>
      <c r="R91" s="31">
        <f t="shared" si="23"/>
        <v>36</v>
      </c>
      <c r="S91" s="31">
        <f t="shared" si="23"/>
        <v>36</v>
      </c>
      <c r="T91" s="31">
        <f t="shared" si="23"/>
        <v>36</v>
      </c>
      <c r="U91" s="31">
        <f t="shared" si="23"/>
        <v>36</v>
      </c>
      <c r="V91" s="31"/>
      <c r="W91" s="31"/>
      <c r="X91" s="31">
        <f t="shared" ref="X91:AS91" si="24">SUM(X89:X90)</f>
        <v>54</v>
      </c>
      <c r="Y91" s="31">
        <f t="shared" si="24"/>
        <v>54</v>
      </c>
      <c r="Z91" s="31">
        <f t="shared" si="24"/>
        <v>54</v>
      </c>
      <c r="AA91" s="31">
        <f t="shared" si="24"/>
        <v>54</v>
      </c>
      <c r="AB91" s="31">
        <f t="shared" si="24"/>
        <v>54</v>
      </c>
      <c r="AC91" s="31">
        <f t="shared" si="24"/>
        <v>36</v>
      </c>
      <c r="AD91" s="31">
        <f t="shared" si="24"/>
        <v>36</v>
      </c>
      <c r="AE91" s="31">
        <f t="shared" si="24"/>
        <v>54</v>
      </c>
      <c r="AF91" s="31">
        <f t="shared" si="24"/>
        <v>54</v>
      </c>
      <c r="AG91" s="31">
        <f t="shared" si="24"/>
        <v>54</v>
      </c>
      <c r="AH91" s="31">
        <f t="shared" si="24"/>
        <v>36</v>
      </c>
      <c r="AI91" s="31">
        <f t="shared" si="24"/>
        <v>36</v>
      </c>
      <c r="AJ91" s="31">
        <f t="shared" si="24"/>
        <v>36</v>
      </c>
      <c r="AK91" s="31">
        <f t="shared" si="24"/>
        <v>36</v>
      </c>
      <c r="AL91" s="31">
        <f t="shared" si="24"/>
        <v>36</v>
      </c>
      <c r="AM91" s="31">
        <f t="shared" si="24"/>
        <v>36</v>
      </c>
      <c r="AN91" s="31">
        <f t="shared" si="24"/>
        <v>36</v>
      </c>
      <c r="AO91" s="31">
        <f t="shared" si="24"/>
        <v>36</v>
      </c>
      <c r="AP91" s="31">
        <f t="shared" si="24"/>
        <v>54</v>
      </c>
      <c r="AQ91" s="31">
        <f t="shared" si="24"/>
        <v>54</v>
      </c>
      <c r="AR91" s="31">
        <f t="shared" si="24"/>
        <v>54</v>
      </c>
      <c r="AS91" s="31">
        <f t="shared" si="24"/>
        <v>54</v>
      </c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97">
        <f>BE89+BF90</f>
        <v>1854</v>
      </c>
      <c r="BF91" s="98"/>
      <c r="BG91" s="29"/>
    </row>
    <row r="92" spans="1:59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</row>
    <row r="93" spans="1:59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9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</row>
    <row r="95" spans="1:59">
      <c r="C95" s="8" t="s">
        <v>120</v>
      </c>
      <c r="D95" s="8"/>
      <c r="E95" s="68" t="s">
        <v>121</v>
      </c>
      <c r="F95" s="90" t="s">
        <v>122</v>
      </c>
      <c r="G95" s="91"/>
      <c r="H95" s="91"/>
      <c r="I95" s="91"/>
      <c r="J95" s="91"/>
      <c r="K95" s="92"/>
      <c r="M95" s="69"/>
      <c r="N95" s="68" t="s">
        <v>121</v>
      </c>
      <c r="O95" s="90" t="s">
        <v>123</v>
      </c>
      <c r="P95" s="91"/>
      <c r="Q95" s="91"/>
      <c r="R95" s="91"/>
      <c r="S95" s="91"/>
      <c r="T95" s="92"/>
      <c r="V95" s="24"/>
      <c r="W95" s="6" t="s">
        <v>121</v>
      </c>
      <c r="X95" s="90" t="s">
        <v>124</v>
      </c>
      <c r="Y95" s="93"/>
      <c r="Z95" s="93"/>
      <c r="AA95" s="93"/>
      <c r="AB95" s="93"/>
      <c r="AC95" s="93"/>
      <c r="AD95" s="93"/>
      <c r="AE95" s="93"/>
      <c r="AF95" s="93"/>
      <c r="AG95" s="94"/>
      <c r="AH95" s="8"/>
      <c r="AI95" s="70"/>
      <c r="AJ95" s="6" t="s">
        <v>121</v>
      </c>
      <c r="AK95" s="90" t="s">
        <v>125</v>
      </c>
      <c r="AL95" s="93"/>
      <c r="AM95" s="93"/>
      <c r="AN95" s="93"/>
      <c r="AO95" s="93"/>
      <c r="AP95" s="93"/>
      <c r="AQ95" s="93"/>
      <c r="AR95" s="94"/>
      <c r="AS95" s="10"/>
      <c r="AT95" s="71"/>
      <c r="AU95" s="6" t="s">
        <v>121</v>
      </c>
      <c r="AV95" s="90" t="s">
        <v>126</v>
      </c>
      <c r="AW95" s="122"/>
      <c r="AX95" s="122"/>
      <c r="AY95" s="122"/>
      <c r="AZ95" s="122"/>
      <c r="BA95" s="122"/>
      <c r="BB95" s="122"/>
      <c r="BC95" s="122"/>
      <c r="BD95" s="122"/>
      <c r="BE95" s="122"/>
      <c r="BF95" s="123"/>
    </row>
    <row r="97" spans="13:20">
      <c r="M97" s="72"/>
      <c r="N97" s="68" t="s">
        <v>121</v>
      </c>
      <c r="O97" s="90" t="s">
        <v>127</v>
      </c>
      <c r="P97" s="91"/>
      <c r="Q97" s="91"/>
      <c r="R97" s="91"/>
      <c r="S97" s="91"/>
      <c r="T97" s="92"/>
    </row>
  </sheetData>
  <mergeCells count="107">
    <mergeCell ref="B2:B6"/>
    <mergeCell ref="C2:C6"/>
    <mergeCell ref="D2:D6"/>
    <mergeCell ref="E2:H2"/>
    <mergeCell ref="I2:L2"/>
    <mergeCell ref="N2:P2"/>
    <mergeCell ref="R2:U2"/>
    <mergeCell ref="W2:Y2"/>
    <mergeCell ref="AA2:AC2"/>
    <mergeCell ref="E3:BD3"/>
    <mergeCell ref="E5:BD5"/>
    <mergeCell ref="B91:D91"/>
    <mergeCell ref="BE91:BF91"/>
    <mergeCell ref="B83:B84"/>
    <mergeCell ref="C83:C84"/>
    <mergeCell ref="B87:B88"/>
    <mergeCell ref="C87:C88"/>
    <mergeCell ref="B89:D89"/>
    <mergeCell ref="B90:D90"/>
    <mergeCell ref="B75:B76"/>
    <mergeCell ref="C75:C76"/>
    <mergeCell ref="B79:B80"/>
    <mergeCell ref="C79:C80"/>
    <mergeCell ref="B81:B82"/>
    <mergeCell ref="C81:C82"/>
    <mergeCell ref="B67:B68"/>
    <mergeCell ref="C67:C68"/>
    <mergeCell ref="B69:B70"/>
    <mergeCell ref="C69:C70"/>
    <mergeCell ref="B73:B74"/>
    <mergeCell ref="C73:C74"/>
    <mergeCell ref="B61:B62"/>
    <mergeCell ref="C61:C62"/>
    <mergeCell ref="B63:B64"/>
    <mergeCell ref="C63:C64"/>
    <mergeCell ref="B65:B66"/>
    <mergeCell ref="C65:C66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A11:A91"/>
    <mergeCell ref="B11:B12"/>
    <mergeCell ref="C11:C12"/>
    <mergeCell ref="B15:B16"/>
    <mergeCell ref="C15:C16"/>
    <mergeCell ref="B17:B18"/>
    <mergeCell ref="C17:C18"/>
    <mergeCell ref="B19:B20"/>
    <mergeCell ref="B27:B28"/>
    <mergeCell ref="C27:C28"/>
    <mergeCell ref="B29:B30"/>
    <mergeCell ref="C29:C30"/>
    <mergeCell ref="B31:B32"/>
    <mergeCell ref="C31:C32"/>
    <mergeCell ref="C19:C20"/>
    <mergeCell ref="B21:B22"/>
    <mergeCell ref="B45:B46"/>
    <mergeCell ref="C45:C46"/>
    <mergeCell ref="B47:B48"/>
    <mergeCell ref="C47:C48"/>
    <mergeCell ref="C39:C40"/>
    <mergeCell ref="B41:B42"/>
    <mergeCell ref="C41:C42"/>
    <mergeCell ref="B43:B44"/>
    <mergeCell ref="O97:T97"/>
    <mergeCell ref="C21:C22"/>
    <mergeCell ref="B23:B24"/>
    <mergeCell ref="C23:C24"/>
    <mergeCell ref="B25:B26"/>
    <mergeCell ref="C25:C26"/>
    <mergeCell ref="B39:B40"/>
    <mergeCell ref="B1:BF1"/>
    <mergeCell ref="B7:B8"/>
    <mergeCell ref="C7:C8"/>
    <mergeCell ref="B33:B34"/>
    <mergeCell ref="C33:C34"/>
    <mergeCell ref="B35:B36"/>
    <mergeCell ref="C35:C36"/>
    <mergeCell ref="B37:B38"/>
    <mergeCell ref="C37:C38"/>
    <mergeCell ref="B9:B10"/>
    <mergeCell ref="C9:C10"/>
    <mergeCell ref="B13:B14"/>
    <mergeCell ref="C13:C14"/>
    <mergeCell ref="C43:C44"/>
    <mergeCell ref="B55:B56"/>
    <mergeCell ref="C55:C56"/>
    <mergeCell ref="B57:B58"/>
    <mergeCell ref="F95:K95"/>
    <mergeCell ref="O95:T95"/>
    <mergeCell ref="X95:AG95"/>
    <mergeCell ref="AK95:AR95"/>
    <mergeCell ref="AV95:BF95"/>
    <mergeCell ref="AE2:AH2"/>
    <mergeCell ref="AI2:AL2"/>
    <mergeCell ref="AN2:AP2"/>
    <mergeCell ref="AR2:AU2"/>
    <mergeCell ref="AV2:AY2"/>
    <mergeCell ref="BA2:BC2"/>
    <mergeCell ref="BE2:BE6"/>
    <mergeCell ref="BF2:BF6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97"/>
  <sheetViews>
    <sheetView tabSelected="1" topLeftCell="A37" workbookViewId="0">
      <selection activeCell="F37" sqref="F1:F1048576"/>
    </sheetView>
  </sheetViews>
  <sheetFormatPr defaultRowHeight="12.75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20" width="2.28515625" customWidth="1"/>
    <col min="21" max="21" width="2.28515625" style="29" customWidth="1"/>
    <col min="22" max="22" width="3.5703125" customWidth="1"/>
    <col min="23" max="23" width="4.7109375" customWidth="1"/>
    <col min="24" max="24" width="2.28515625" style="29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29" customWidth="1"/>
    <col min="38" max="39" width="2.28515625" customWidth="1"/>
    <col min="40" max="40" width="2.5703125" customWidth="1"/>
    <col min="41" max="43" width="2.28515625" customWidth="1"/>
    <col min="44" max="45" width="1.5703125" customWidth="1"/>
    <col min="46" max="46" width="1.42578125" customWidth="1"/>
    <col min="47" max="47" width="1.28515625" style="29" customWidth="1"/>
    <col min="48" max="48" width="1.42578125" customWidth="1"/>
    <col min="49" max="51" width="1.28515625" customWidth="1"/>
    <col min="52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3.5" thickBot="1">
      <c r="B1" s="110" t="s">
        <v>141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</row>
    <row r="2" spans="1:59" ht="51.75">
      <c r="A2" s="87" t="s">
        <v>142</v>
      </c>
      <c r="B2" s="114" t="s">
        <v>2</v>
      </c>
      <c r="C2" s="115" t="s">
        <v>3</v>
      </c>
      <c r="D2" s="118" t="s">
        <v>4</v>
      </c>
      <c r="E2" s="119" t="s">
        <v>5</v>
      </c>
      <c r="F2" s="120"/>
      <c r="G2" s="120"/>
      <c r="H2" s="121"/>
      <c r="I2" s="81" t="s">
        <v>143</v>
      </c>
      <c r="J2" s="119" t="s">
        <v>7</v>
      </c>
      <c r="K2" s="122"/>
      <c r="L2" s="123"/>
      <c r="M2" s="81" t="s">
        <v>144</v>
      </c>
      <c r="N2" s="119" t="s">
        <v>9</v>
      </c>
      <c r="O2" s="122"/>
      <c r="P2" s="122"/>
      <c r="Q2" s="81" t="s">
        <v>145</v>
      </c>
      <c r="R2" s="119" t="s">
        <v>11</v>
      </c>
      <c r="S2" s="122"/>
      <c r="T2" s="122"/>
      <c r="U2" s="123"/>
      <c r="V2" s="81" t="s">
        <v>146</v>
      </c>
      <c r="W2" s="133" t="s">
        <v>12</v>
      </c>
      <c r="X2" s="120"/>
      <c r="Y2" s="121"/>
      <c r="Z2" s="81" t="s">
        <v>147</v>
      </c>
      <c r="AA2" s="119" t="s">
        <v>14</v>
      </c>
      <c r="AB2" s="122"/>
      <c r="AC2" s="122"/>
      <c r="AD2" s="81" t="s">
        <v>148</v>
      </c>
      <c r="AE2" s="119" t="s">
        <v>16</v>
      </c>
      <c r="AF2" s="122"/>
      <c r="AG2" s="122"/>
      <c r="AH2" s="123"/>
      <c r="AI2" s="81" t="s">
        <v>149</v>
      </c>
      <c r="AJ2" s="133" t="s">
        <v>18</v>
      </c>
      <c r="AK2" s="122"/>
      <c r="AL2" s="123"/>
      <c r="AM2" s="81" t="s">
        <v>150</v>
      </c>
      <c r="AN2" s="119" t="s">
        <v>20</v>
      </c>
      <c r="AO2" s="122"/>
      <c r="AP2" s="122"/>
      <c r="AQ2" s="123"/>
      <c r="AR2" s="119" t="s">
        <v>22</v>
      </c>
      <c r="AS2" s="122"/>
      <c r="AT2" s="122"/>
      <c r="AU2" s="123"/>
      <c r="AV2" s="81" t="s">
        <v>151</v>
      </c>
      <c r="AW2" s="133" t="s">
        <v>24</v>
      </c>
      <c r="AX2" s="122"/>
      <c r="AY2" s="123"/>
      <c r="AZ2" s="81" t="s">
        <v>152</v>
      </c>
      <c r="BA2" s="119" t="s">
        <v>26</v>
      </c>
      <c r="BB2" s="122"/>
      <c r="BC2" s="122"/>
      <c r="BD2" s="123"/>
      <c r="BE2" s="130" t="s">
        <v>28</v>
      </c>
      <c r="BF2" s="124" t="s">
        <v>29</v>
      </c>
    </row>
    <row r="3" spans="1:59" ht="9.75" customHeight="1">
      <c r="A3" s="88"/>
      <c r="B3" s="114"/>
      <c r="C3" s="116"/>
      <c r="D3" s="118"/>
      <c r="E3" s="132" t="s">
        <v>30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1"/>
      <c r="BF3" s="124"/>
    </row>
    <row r="4" spans="1:59">
      <c r="A4" s="88"/>
      <c r="B4" s="114"/>
      <c r="C4" s="116"/>
      <c r="D4" s="118"/>
      <c r="E4" s="81">
        <v>36</v>
      </c>
      <c r="F4" s="81">
        <v>37</v>
      </c>
      <c r="G4" s="81">
        <v>38</v>
      </c>
      <c r="H4" s="81">
        <v>39</v>
      </c>
      <c r="I4" s="81">
        <v>40</v>
      </c>
      <c r="J4" s="81">
        <v>41</v>
      </c>
      <c r="K4" s="81">
        <v>42</v>
      </c>
      <c r="L4" s="81">
        <v>43</v>
      </c>
      <c r="M4" s="81">
        <v>44</v>
      </c>
      <c r="N4" s="81">
        <v>45</v>
      </c>
      <c r="O4" s="81">
        <v>46</v>
      </c>
      <c r="P4" s="81">
        <v>47</v>
      </c>
      <c r="Q4" s="81">
        <v>48</v>
      </c>
      <c r="R4" s="81">
        <v>49</v>
      </c>
      <c r="S4" s="81">
        <v>50</v>
      </c>
      <c r="T4" s="81">
        <v>51</v>
      </c>
      <c r="U4" s="81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1">
        <v>10</v>
      </c>
      <c r="AF4" s="81">
        <v>11</v>
      </c>
      <c r="AG4" s="81">
        <v>12</v>
      </c>
      <c r="AH4" s="81">
        <v>13</v>
      </c>
      <c r="AI4" s="81">
        <v>14</v>
      </c>
      <c r="AJ4" s="81">
        <v>15</v>
      </c>
      <c r="AK4" s="81">
        <v>16</v>
      </c>
      <c r="AL4" s="81">
        <v>17</v>
      </c>
      <c r="AM4" s="81">
        <v>18</v>
      </c>
      <c r="AN4" s="81">
        <v>19</v>
      </c>
      <c r="AO4" s="81">
        <v>20</v>
      </c>
      <c r="AP4" s="81">
        <v>21</v>
      </c>
      <c r="AQ4" s="81">
        <v>22</v>
      </c>
      <c r="AR4" s="81">
        <v>23</v>
      </c>
      <c r="AS4" s="81">
        <v>24</v>
      </c>
      <c r="AT4" s="81">
        <v>25</v>
      </c>
      <c r="AU4" s="81">
        <v>26</v>
      </c>
      <c r="AV4" s="81">
        <v>27</v>
      </c>
      <c r="AW4" s="81">
        <v>28</v>
      </c>
      <c r="AX4" s="81">
        <v>29</v>
      </c>
      <c r="AY4" s="81">
        <v>30</v>
      </c>
      <c r="AZ4" s="81">
        <v>31</v>
      </c>
      <c r="BA4" s="81">
        <v>32</v>
      </c>
      <c r="BB4" s="81">
        <v>33</v>
      </c>
      <c r="BC4" s="81">
        <v>34</v>
      </c>
      <c r="BD4" s="81">
        <v>35</v>
      </c>
      <c r="BE4" s="131"/>
      <c r="BF4" s="124"/>
    </row>
    <row r="5" spans="1:59">
      <c r="A5" s="88"/>
      <c r="B5" s="114"/>
      <c r="C5" s="116"/>
      <c r="D5" s="118"/>
      <c r="E5" s="132" t="s">
        <v>31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1"/>
      <c r="BF5" s="124"/>
    </row>
    <row r="6" spans="1:59">
      <c r="A6" s="89"/>
      <c r="B6" s="114"/>
      <c r="C6" s="117"/>
      <c r="D6" s="118"/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81">
        <v>17</v>
      </c>
      <c r="V6" s="81">
        <v>18</v>
      </c>
      <c r="W6" s="81">
        <v>19</v>
      </c>
      <c r="X6" s="81">
        <v>20</v>
      </c>
      <c r="Y6" s="81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81">
        <v>27</v>
      </c>
      <c r="AF6" s="81">
        <v>28</v>
      </c>
      <c r="AG6" s="81">
        <v>29</v>
      </c>
      <c r="AH6" s="81">
        <v>30</v>
      </c>
      <c r="AI6" s="81">
        <v>31</v>
      </c>
      <c r="AJ6" s="81">
        <v>32</v>
      </c>
      <c r="AK6" s="81">
        <v>33</v>
      </c>
      <c r="AL6" s="81">
        <v>34</v>
      </c>
      <c r="AM6" s="81">
        <v>35</v>
      </c>
      <c r="AN6" s="81">
        <v>36</v>
      </c>
      <c r="AO6" s="81">
        <v>37</v>
      </c>
      <c r="AP6" s="81">
        <v>38</v>
      </c>
      <c r="AQ6" s="81">
        <v>39</v>
      </c>
      <c r="AR6" s="81">
        <v>40</v>
      </c>
      <c r="AS6" s="81">
        <v>41</v>
      </c>
      <c r="AT6" s="81">
        <v>42</v>
      </c>
      <c r="AU6" s="81">
        <v>43</v>
      </c>
      <c r="AV6" s="81">
        <v>44</v>
      </c>
      <c r="AW6" s="81">
        <v>45</v>
      </c>
      <c r="AX6" s="81">
        <v>46</v>
      </c>
      <c r="AY6" s="81">
        <v>47</v>
      </c>
      <c r="AZ6" s="81">
        <v>48</v>
      </c>
      <c r="BA6" s="81">
        <v>49</v>
      </c>
      <c r="BB6" s="81">
        <v>50</v>
      </c>
      <c r="BC6" s="81">
        <v>51</v>
      </c>
      <c r="BD6" s="81">
        <v>52</v>
      </c>
      <c r="BE6" s="131"/>
      <c r="BF6" s="124"/>
    </row>
    <row r="7" spans="1:59" ht="10.5" customHeight="1">
      <c r="A7" s="88"/>
      <c r="B7" s="95" t="s">
        <v>32</v>
      </c>
      <c r="C7" s="95" t="s">
        <v>33</v>
      </c>
      <c r="D7" s="86" t="s">
        <v>34</v>
      </c>
      <c r="E7" s="86">
        <f>E9</f>
        <v>10</v>
      </c>
      <c r="F7" s="86">
        <f t="shared" ref="F7:Q8" si="0">F9</f>
        <v>10</v>
      </c>
      <c r="G7" s="86">
        <f t="shared" si="0"/>
        <v>10</v>
      </c>
      <c r="H7" s="86">
        <f t="shared" si="0"/>
        <v>10</v>
      </c>
      <c r="I7" s="86">
        <f t="shared" si="0"/>
        <v>10</v>
      </c>
      <c r="J7" s="86">
        <f t="shared" si="0"/>
        <v>10</v>
      </c>
      <c r="K7" s="86">
        <f t="shared" si="0"/>
        <v>10</v>
      </c>
      <c r="L7" s="86">
        <f t="shared" si="0"/>
        <v>12</v>
      </c>
      <c r="M7" s="86">
        <f t="shared" si="0"/>
        <v>12</v>
      </c>
      <c r="N7" s="86">
        <f t="shared" si="0"/>
        <v>12</v>
      </c>
      <c r="O7" s="86">
        <f t="shared" si="0"/>
        <v>13</v>
      </c>
      <c r="P7" s="86">
        <f t="shared" si="0"/>
        <v>13</v>
      </c>
      <c r="Q7" s="86">
        <f t="shared" si="0"/>
        <v>12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>
        <f>SUM(E7:BD7)</f>
        <v>144</v>
      </c>
      <c r="BF7" s="86"/>
    </row>
    <row r="8" spans="1:59" ht="10.5" customHeight="1">
      <c r="A8" s="88"/>
      <c r="B8" s="95"/>
      <c r="C8" s="95"/>
      <c r="D8" s="86" t="s">
        <v>35</v>
      </c>
      <c r="E8" s="86">
        <f>E10</f>
        <v>4</v>
      </c>
      <c r="F8" s="86">
        <f t="shared" si="0"/>
        <v>4</v>
      </c>
      <c r="G8" s="86">
        <f t="shared" si="0"/>
        <v>4</v>
      </c>
      <c r="H8" s="86">
        <f t="shared" si="0"/>
        <v>4</v>
      </c>
      <c r="I8" s="86">
        <f t="shared" si="0"/>
        <v>6</v>
      </c>
      <c r="J8" s="86">
        <f t="shared" si="0"/>
        <v>6</v>
      </c>
      <c r="K8" s="86">
        <f t="shared" si="0"/>
        <v>7</v>
      </c>
      <c r="L8" s="86">
        <f t="shared" si="0"/>
        <v>7</v>
      </c>
      <c r="M8" s="86">
        <f t="shared" si="0"/>
        <v>6</v>
      </c>
      <c r="N8" s="86">
        <f t="shared" si="0"/>
        <v>6</v>
      </c>
      <c r="O8" s="86">
        <f t="shared" si="0"/>
        <v>6</v>
      </c>
      <c r="P8" s="86">
        <f t="shared" si="0"/>
        <v>6</v>
      </c>
      <c r="Q8" s="86">
        <f t="shared" si="0"/>
        <v>6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>
        <f>SUM(E8:BE8)</f>
        <v>72</v>
      </c>
    </row>
    <row r="9" spans="1:59" ht="10.5" customHeight="1">
      <c r="A9" s="88"/>
      <c r="B9" s="111" t="s">
        <v>36</v>
      </c>
      <c r="C9" s="95" t="s">
        <v>37</v>
      </c>
      <c r="D9" s="86" t="s">
        <v>34</v>
      </c>
      <c r="E9" s="86">
        <f>E41</f>
        <v>10</v>
      </c>
      <c r="F9" s="86">
        <f t="shared" ref="F9:Q10" si="1">F41</f>
        <v>10</v>
      </c>
      <c r="G9" s="86">
        <f t="shared" si="1"/>
        <v>10</v>
      </c>
      <c r="H9" s="86">
        <f t="shared" si="1"/>
        <v>10</v>
      </c>
      <c r="I9" s="86">
        <f t="shared" si="1"/>
        <v>10</v>
      </c>
      <c r="J9" s="86">
        <f t="shared" si="1"/>
        <v>10</v>
      </c>
      <c r="K9" s="86">
        <f t="shared" si="1"/>
        <v>10</v>
      </c>
      <c r="L9" s="86">
        <f t="shared" si="1"/>
        <v>12</v>
      </c>
      <c r="M9" s="86">
        <f t="shared" si="1"/>
        <v>12</v>
      </c>
      <c r="N9" s="86">
        <f t="shared" si="1"/>
        <v>12</v>
      </c>
      <c r="O9" s="86">
        <f t="shared" si="1"/>
        <v>13</v>
      </c>
      <c r="P9" s="86">
        <f t="shared" si="1"/>
        <v>13</v>
      </c>
      <c r="Q9" s="86">
        <f t="shared" si="1"/>
        <v>12</v>
      </c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>
        <f>SUM(E9:BD9)</f>
        <v>144</v>
      </c>
      <c r="BF9" s="86"/>
    </row>
    <row r="10" spans="1:59" ht="10.5" customHeight="1">
      <c r="A10" s="88"/>
      <c r="B10" s="111"/>
      <c r="C10" s="95"/>
      <c r="D10" s="86" t="s">
        <v>35</v>
      </c>
      <c r="E10" s="86">
        <f>E42</f>
        <v>4</v>
      </c>
      <c r="F10" s="86">
        <f t="shared" si="1"/>
        <v>4</v>
      </c>
      <c r="G10" s="86">
        <f t="shared" si="1"/>
        <v>4</v>
      </c>
      <c r="H10" s="86">
        <f t="shared" si="1"/>
        <v>4</v>
      </c>
      <c r="I10" s="86">
        <f t="shared" si="1"/>
        <v>6</v>
      </c>
      <c r="J10" s="86">
        <f t="shared" si="1"/>
        <v>6</v>
      </c>
      <c r="K10" s="86">
        <f t="shared" si="1"/>
        <v>7</v>
      </c>
      <c r="L10" s="86">
        <f t="shared" si="1"/>
        <v>7</v>
      </c>
      <c r="M10" s="86">
        <f t="shared" si="1"/>
        <v>6</v>
      </c>
      <c r="N10" s="86">
        <f t="shared" si="1"/>
        <v>6</v>
      </c>
      <c r="O10" s="86">
        <f t="shared" si="1"/>
        <v>6</v>
      </c>
      <c r="P10" s="86">
        <f t="shared" si="1"/>
        <v>6</v>
      </c>
      <c r="Q10" s="86">
        <f t="shared" si="1"/>
        <v>6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>
        <f>SUM(E10:BE10)</f>
        <v>72</v>
      </c>
    </row>
    <row r="11" spans="1:59" ht="10.5" customHeight="1">
      <c r="A11" s="125" t="s">
        <v>153</v>
      </c>
      <c r="B11" s="100" t="s">
        <v>39</v>
      </c>
      <c r="C11" s="127" t="s">
        <v>40</v>
      </c>
      <c r="D11" s="1" t="s">
        <v>34</v>
      </c>
      <c r="E11" s="1"/>
      <c r="F11" s="1"/>
      <c r="G11" s="1"/>
      <c r="H11" s="1"/>
      <c r="I11" s="2"/>
      <c r="J11" s="2"/>
      <c r="K11" s="2"/>
      <c r="L11" s="11"/>
      <c r="M11" s="11"/>
      <c r="N11" s="11"/>
      <c r="O11" s="11"/>
      <c r="P11" s="11"/>
      <c r="Q11" s="11"/>
      <c r="R11" s="25"/>
      <c r="S11" s="25"/>
      <c r="T11" s="25"/>
      <c r="U11" s="25"/>
      <c r="V11" s="13"/>
      <c r="W11" s="13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2"/>
      <c r="AM11" s="25"/>
      <c r="AN11" s="25"/>
      <c r="AO11" s="79"/>
      <c r="AP11" s="79"/>
      <c r="AQ11" s="79"/>
      <c r="AR11" s="22"/>
      <c r="AS11" s="22"/>
      <c r="AT11" s="64"/>
      <c r="AU11" s="64"/>
      <c r="AV11" s="30"/>
      <c r="AW11" s="30"/>
      <c r="AX11" s="30"/>
      <c r="AY11" s="30"/>
      <c r="AZ11" s="30"/>
      <c r="BA11" s="30"/>
      <c r="BB11" s="30"/>
      <c r="BC11" s="30"/>
      <c r="BD11" s="30"/>
      <c r="BE11" s="1"/>
      <c r="BF11" s="1"/>
    </row>
    <row r="12" spans="1:59" ht="10.5" customHeight="1">
      <c r="A12" s="125"/>
      <c r="B12" s="100"/>
      <c r="C12" s="127"/>
      <c r="D12" s="1" t="s">
        <v>35</v>
      </c>
      <c r="E12" s="1"/>
      <c r="F12" s="1"/>
      <c r="G12" s="1"/>
      <c r="H12" s="1"/>
      <c r="I12" s="2"/>
      <c r="J12" s="2"/>
      <c r="K12" s="2"/>
      <c r="L12" s="11"/>
      <c r="M12" s="11"/>
      <c r="N12" s="11"/>
      <c r="O12" s="11"/>
      <c r="P12" s="11"/>
      <c r="Q12" s="11"/>
      <c r="R12" s="25"/>
      <c r="S12" s="25"/>
      <c r="T12" s="25"/>
      <c r="U12" s="25"/>
      <c r="V12" s="13"/>
      <c r="W12" s="13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2"/>
      <c r="AM12" s="25"/>
      <c r="AN12" s="25"/>
      <c r="AO12" s="79"/>
      <c r="AP12" s="79"/>
      <c r="AQ12" s="79"/>
      <c r="AR12" s="22"/>
      <c r="AS12" s="22"/>
      <c r="AT12" s="64"/>
      <c r="AU12" s="64"/>
      <c r="AV12" s="30"/>
      <c r="AW12" s="30"/>
      <c r="AX12" s="30"/>
      <c r="AY12" s="30"/>
      <c r="AZ12" s="30"/>
      <c r="BA12" s="30"/>
      <c r="BB12" s="30"/>
      <c r="BC12" s="30"/>
      <c r="BD12" s="30"/>
      <c r="BE12" s="1"/>
      <c r="BF12" s="1"/>
    </row>
    <row r="13" spans="1:59" ht="10.5" customHeight="1">
      <c r="A13" s="125"/>
      <c r="B13" s="104" t="s">
        <v>41</v>
      </c>
      <c r="C13" s="113" t="s">
        <v>42</v>
      </c>
      <c r="D13" s="1" t="s">
        <v>34</v>
      </c>
      <c r="E13" s="1"/>
      <c r="F13" s="1"/>
      <c r="G13" s="1"/>
      <c r="H13" s="1"/>
      <c r="I13" s="2"/>
      <c r="J13" s="2"/>
      <c r="K13" s="2"/>
      <c r="L13" s="11"/>
      <c r="M13" s="11"/>
      <c r="N13" s="11"/>
      <c r="O13" s="11"/>
      <c r="P13" s="11"/>
      <c r="Q13" s="11"/>
      <c r="R13" s="25"/>
      <c r="S13" s="25"/>
      <c r="T13" s="25"/>
      <c r="U13" s="25"/>
      <c r="V13" s="13"/>
      <c r="W13" s="13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2"/>
      <c r="AM13" s="25"/>
      <c r="AN13" s="25"/>
      <c r="AO13" s="79"/>
      <c r="AP13" s="79"/>
      <c r="AQ13" s="79"/>
      <c r="AR13" s="22"/>
      <c r="AS13" s="22"/>
      <c r="AT13" s="64"/>
      <c r="AU13" s="64"/>
      <c r="AV13" s="30"/>
      <c r="AW13" s="30"/>
      <c r="AX13" s="30"/>
      <c r="AY13" s="30"/>
      <c r="AZ13" s="30"/>
      <c r="BA13" s="30"/>
      <c r="BB13" s="30"/>
      <c r="BC13" s="30"/>
      <c r="BD13" s="30"/>
      <c r="BE13" s="1"/>
      <c r="BF13" s="1"/>
    </row>
    <row r="14" spans="1:59" ht="10.5" customHeight="1">
      <c r="A14" s="125"/>
      <c r="B14" s="112"/>
      <c r="C14" s="112"/>
      <c r="D14" s="1" t="s">
        <v>35</v>
      </c>
      <c r="E14" s="1"/>
      <c r="F14" s="1"/>
      <c r="G14" s="1"/>
      <c r="H14" s="1"/>
      <c r="I14" s="2"/>
      <c r="J14" s="2"/>
      <c r="K14" s="2"/>
      <c r="L14" s="11"/>
      <c r="M14" s="11"/>
      <c r="N14" s="11"/>
      <c r="O14" s="11"/>
      <c r="P14" s="11"/>
      <c r="Q14" s="11"/>
      <c r="R14" s="25"/>
      <c r="S14" s="25"/>
      <c r="T14" s="25"/>
      <c r="U14" s="25"/>
      <c r="V14" s="13"/>
      <c r="W14" s="13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2"/>
      <c r="AM14" s="25"/>
      <c r="AN14" s="25"/>
      <c r="AO14" s="79"/>
      <c r="AP14" s="79"/>
      <c r="AQ14" s="79"/>
      <c r="AR14" s="22"/>
      <c r="AS14" s="22"/>
      <c r="AT14" s="64"/>
      <c r="AU14" s="64"/>
      <c r="AV14" s="30"/>
      <c r="AW14" s="30"/>
      <c r="AX14" s="30"/>
      <c r="AY14" s="30"/>
      <c r="AZ14" s="30"/>
      <c r="BA14" s="30"/>
      <c r="BB14" s="30"/>
      <c r="BC14" s="30"/>
      <c r="BD14" s="30"/>
      <c r="BE14" s="1"/>
      <c r="BF14" s="1"/>
    </row>
    <row r="15" spans="1:59" ht="10.5" customHeight="1">
      <c r="A15" s="125"/>
      <c r="B15" s="100" t="s">
        <v>43</v>
      </c>
      <c r="C15" s="127" t="s">
        <v>44</v>
      </c>
      <c r="D15" s="1" t="s">
        <v>34</v>
      </c>
      <c r="E15" s="1"/>
      <c r="F15" s="1"/>
      <c r="G15" s="1"/>
      <c r="H15" s="1"/>
      <c r="I15" s="2"/>
      <c r="J15" s="2"/>
      <c r="K15" s="2"/>
      <c r="L15" s="11"/>
      <c r="M15" s="11"/>
      <c r="N15" s="11"/>
      <c r="O15" s="11"/>
      <c r="P15" s="11"/>
      <c r="Q15" s="11"/>
      <c r="R15" s="25"/>
      <c r="S15" s="25"/>
      <c r="T15" s="25"/>
      <c r="U15" s="25"/>
      <c r="V15" s="13"/>
      <c r="W15" s="13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2"/>
      <c r="AM15" s="25"/>
      <c r="AN15" s="25"/>
      <c r="AO15" s="79"/>
      <c r="AP15" s="79"/>
      <c r="AQ15" s="79"/>
      <c r="AR15" s="22"/>
      <c r="AS15" s="22"/>
      <c r="AT15" s="64"/>
      <c r="AU15" s="64"/>
      <c r="AV15" s="30"/>
      <c r="AW15" s="30"/>
      <c r="AX15" s="30"/>
      <c r="AY15" s="30"/>
      <c r="AZ15" s="30"/>
      <c r="BA15" s="30"/>
      <c r="BB15" s="30"/>
      <c r="BC15" s="30"/>
      <c r="BD15" s="30"/>
      <c r="BE15" s="1"/>
      <c r="BF15" s="1"/>
    </row>
    <row r="16" spans="1:59" ht="10.5" customHeight="1">
      <c r="A16" s="125"/>
      <c r="B16" s="100"/>
      <c r="C16" s="127"/>
      <c r="D16" s="1" t="s">
        <v>35</v>
      </c>
      <c r="E16" s="1"/>
      <c r="F16" s="1"/>
      <c r="G16" s="1"/>
      <c r="H16" s="1"/>
      <c r="I16" s="2"/>
      <c r="J16" s="2"/>
      <c r="K16" s="2"/>
      <c r="L16" s="11"/>
      <c r="M16" s="11"/>
      <c r="N16" s="11"/>
      <c r="O16" s="11"/>
      <c r="P16" s="11"/>
      <c r="Q16" s="11"/>
      <c r="R16" s="25"/>
      <c r="S16" s="25"/>
      <c r="T16" s="25"/>
      <c r="U16" s="25"/>
      <c r="V16" s="13"/>
      <c r="W16" s="13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2"/>
      <c r="AM16" s="25"/>
      <c r="AN16" s="25"/>
      <c r="AO16" s="79"/>
      <c r="AP16" s="79"/>
      <c r="AQ16" s="79"/>
      <c r="AR16" s="22"/>
      <c r="AS16" s="22"/>
      <c r="AT16" s="64"/>
      <c r="AU16" s="64"/>
      <c r="AV16" s="30"/>
      <c r="AW16" s="30"/>
      <c r="AX16" s="30"/>
      <c r="AY16" s="30"/>
      <c r="AZ16" s="30"/>
      <c r="BA16" s="30"/>
      <c r="BB16" s="30"/>
      <c r="BC16" s="30"/>
      <c r="BD16" s="30"/>
      <c r="BE16" s="1"/>
      <c r="BF16" s="27"/>
      <c r="BG16" s="37"/>
    </row>
    <row r="17" spans="1:59" ht="10.5" customHeight="1">
      <c r="A17" s="125"/>
      <c r="B17" s="100" t="s">
        <v>45</v>
      </c>
      <c r="C17" s="127" t="s">
        <v>46</v>
      </c>
      <c r="D17" s="1" t="s">
        <v>34</v>
      </c>
      <c r="E17" s="1"/>
      <c r="F17" s="1"/>
      <c r="G17" s="1"/>
      <c r="H17" s="1"/>
      <c r="I17" s="2"/>
      <c r="J17" s="2"/>
      <c r="K17" s="2"/>
      <c r="L17" s="11"/>
      <c r="M17" s="11"/>
      <c r="N17" s="11"/>
      <c r="O17" s="11"/>
      <c r="P17" s="11"/>
      <c r="Q17" s="11"/>
      <c r="R17" s="25"/>
      <c r="S17" s="25"/>
      <c r="T17" s="25"/>
      <c r="U17" s="25"/>
      <c r="V17" s="13"/>
      <c r="W17" s="13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2"/>
      <c r="AM17" s="25"/>
      <c r="AN17" s="25"/>
      <c r="AO17" s="79"/>
      <c r="AP17" s="79"/>
      <c r="AQ17" s="79"/>
      <c r="AR17" s="22"/>
      <c r="AS17" s="22"/>
      <c r="AT17" s="64"/>
      <c r="AU17" s="64"/>
      <c r="AV17" s="30"/>
      <c r="AW17" s="30"/>
      <c r="AX17" s="30"/>
      <c r="AY17" s="30"/>
      <c r="AZ17" s="30"/>
      <c r="BA17" s="30"/>
      <c r="BB17" s="30"/>
      <c r="BC17" s="30"/>
      <c r="BD17" s="30"/>
      <c r="BE17" s="1"/>
      <c r="BF17" s="27"/>
    </row>
    <row r="18" spans="1:59" ht="10.5" customHeight="1">
      <c r="A18" s="125"/>
      <c r="B18" s="100"/>
      <c r="C18" s="127"/>
      <c r="D18" s="1" t="s">
        <v>35</v>
      </c>
      <c r="E18" s="1"/>
      <c r="F18" s="1"/>
      <c r="G18" s="1"/>
      <c r="H18" s="1"/>
      <c r="I18" s="2"/>
      <c r="J18" s="2"/>
      <c r="K18" s="2"/>
      <c r="L18" s="11"/>
      <c r="M18" s="11"/>
      <c r="N18" s="11"/>
      <c r="O18" s="11"/>
      <c r="P18" s="11"/>
      <c r="Q18" s="11"/>
      <c r="R18" s="25"/>
      <c r="S18" s="25"/>
      <c r="T18" s="25"/>
      <c r="U18" s="25"/>
      <c r="V18" s="13"/>
      <c r="W18" s="13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2"/>
      <c r="AM18" s="25"/>
      <c r="AN18" s="25"/>
      <c r="AO18" s="79"/>
      <c r="AP18" s="79"/>
      <c r="AQ18" s="79"/>
      <c r="AR18" s="22"/>
      <c r="AS18" s="22"/>
      <c r="AT18" s="64"/>
      <c r="AU18" s="64"/>
      <c r="AV18" s="30"/>
      <c r="AW18" s="30"/>
      <c r="AX18" s="30"/>
      <c r="AY18" s="30"/>
      <c r="AZ18" s="30"/>
      <c r="BA18" s="30"/>
      <c r="BB18" s="30"/>
      <c r="BC18" s="30"/>
      <c r="BD18" s="30"/>
      <c r="BE18" s="1"/>
      <c r="BF18" s="27"/>
      <c r="BG18" s="37"/>
    </row>
    <row r="19" spans="1:59" ht="10.5" customHeight="1">
      <c r="A19" s="125"/>
      <c r="B19" s="100" t="s">
        <v>47</v>
      </c>
      <c r="C19" s="127" t="s">
        <v>48</v>
      </c>
      <c r="D19" s="1" t="s">
        <v>34</v>
      </c>
      <c r="E19" s="1"/>
      <c r="F19" s="1"/>
      <c r="G19" s="1"/>
      <c r="H19" s="1"/>
      <c r="I19" s="2"/>
      <c r="J19" s="2"/>
      <c r="K19" s="2"/>
      <c r="L19" s="11"/>
      <c r="M19" s="11"/>
      <c r="N19" s="11"/>
      <c r="O19" s="11"/>
      <c r="P19" s="11"/>
      <c r="Q19" s="11"/>
      <c r="R19" s="25"/>
      <c r="S19" s="25"/>
      <c r="T19" s="25"/>
      <c r="U19" s="25"/>
      <c r="V19" s="13"/>
      <c r="W19" s="13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2"/>
      <c r="AM19" s="25"/>
      <c r="AN19" s="25"/>
      <c r="AO19" s="79"/>
      <c r="AP19" s="79"/>
      <c r="AQ19" s="79"/>
      <c r="AR19" s="22"/>
      <c r="AS19" s="22"/>
      <c r="AT19" s="64"/>
      <c r="AU19" s="64"/>
      <c r="AV19" s="30"/>
      <c r="AW19" s="30"/>
      <c r="AX19" s="30"/>
      <c r="AY19" s="30"/>
      <c r="AZ19" s="30"/>
      <c r="BA19" s="30"/>
      <c r="BB19" s="30"/>
      <c r="BC19" s="30"/>
      <c r="BD19" s="30"/>
      <c r="BE19" s="1"/>
      <c r="BF19" s="27"/>
    </row>
    <row r="20" spans="1:59" ht="10.5" customHeight="1">
      <c r="A20" s="125"/>
      <c r="B20" s="100"/>
      <c r="C20" s="127"/>
      <c r="D20" s="1" t="s">
        <v>35</v>
      </c>
      <c r="E20" s="1"/>
      <c r="F20" s="1"/>
      <c r="G20" s="1"/>
      <c r="H20" s="1"/>
      <c r="I20" s="2"/>
      <c r="J20" s="2"/>
      <c r="K20" s="2"/>
      <c r="L20" s="11"/>
      <c r="M20" s="11"/>
      <c r="N20" s="11"/>
      <c r="O20" s="11"/>
      <c r="P20" s="11"/>
      <c r="Q20" s="11"/>
      <c r="R20" s="25"/>
      <c r="S20" s="25"/>
      <c r="T20" s="25"/>
      <c r="U20" s="25"/>
      <c r="V20" s="13"/>
      <c r="W20" s="13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2"/>
      <c r="AM20" s="25"/>
      <c r="AN20" s="25"/>
      <c r="AO20" s="79"/>
      <c r="AP20" s="79"/>
      <c r="AQ20" s="79"/>
      <c r="AR20" s="22"/>
      <c r="AS20" s="22"/>
      <c r="AT20" s="64"/>
      <c r="AU20" s="64"/>
      <c r="AV20" s="30"/>
      <c r="AW20" s="30"/>
      <c r="AX20" s="30"/>
      <c r="AY20" s="30"/>
      <c r="AZ20" s="30"/>
      <c r="BA20" s="30"/>
      <c r="BB20" s="30"/>
      <c r="BC20" s="30"/>
      <c r="BD20" s="30"/>
      <c r="BE20" s="1"/>
      <c r="BF20" s="27"/>
      <c r="BG20" s="37"/>
    </row>
    <row r="21" spans="1:59" ht="10.5" customHeight="1">
      <c r="A21" s="125"/>
      <c r="B21" s="100" t="s">
        <v>49</v>
      </c>
      <c r="C21" s="127" t="s">
        <v>50</v>
      </c>
      <c r="D21" s="1" t="s">
        <v>34</v>
      </c>
      <c r="E21" s="1"/>
      <c r="F21" s="1"/>
      <c r="G21" s="1"/>
      <c r="H21" s="1"/>
      <c r="I21" s="2"/>
      <c r="J21" s="2"/>
      <c r="K21" s="2"/>
      <c r="L21" s="11"/>
      <c r="M21" s="11"/>
      <c r="N21" s="11"/>
      <c r="O21" s="11"/>
      <c r="P21" s="11"/>
      <c r="Q21" s="11"/>
      <c r="R21" s="25"/>
      <c r="S21" s="25"/>
      <c r="T21" s="25"/>
      <c r="U21" s="25"/>
      <c r="V21" s="13"/>
      <c r="W21" s="13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2"/>
      <c r="AM21" s="25"/>
      <c r="AN21" s="25"/>
      <c r="AO21" s="79"/>
      <c r="AP21" s="79"/>
      <c r="AQ21" s="79"/>
      <c r="AR21" s="22"/>
      <c r="AS21" s="22"/>
      <c r="AT21" s="64"/>
      <c r="AU21" s="64"/>
      <c r="AV21" s="30"/>
      <c r="AW21" s="30"/>
      <c r="AX21" s="30"/>
      <c r="AY21" s="30"/>
      <c r="AZ21" s="30"/>
      <c r="BA21" s="30"/>
      <c r="BB21" s="30"/>
      <c r="BC21" s="30"/>
      <c r="BD21" s="30"/>
      <c r="BE21" s="1"/>
      <c r="BF21" s="27"/>
    </row>
    <row r="22" spans="1:59" ht="10.5" customHeight="1">
      <c r="A22" s="125"/>
      <c r="B22" s="100"/>
      <c r="C22" s="127"/>
      <c r="D22" s="1" t="s">
        <v>35</v>
      </c>
      <c r="E22" s="1"/>
      <c r="F22" s="1"/>
      <c r="G22" s="1"/>
      <c r="H22" s="1"/>
      <c r="I22" s="2"/>
      <c r="J22" s="2"/>
      <c r="K22" s="2"/>
      <c r="L22" s="11"/>
      <c r="M22" s="11"/>
      <c r="N22" s="11"/>
      <c r="O22" s="11"/>
      <c r="P22" s="11"/>
      <c r="Q22" s="11"/>
      <c r="R22" s="25"/>
      <c r="S22" s="25"/>
      <c r="T22" s="25"/>
      <c r="U22" s="25"/>
      <c r="V22" s="13"/>
      <c r="W22" s="13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2"/>
      <c r="AM22" s="25"/>
      <c r="AN22" s="25"/>
      <c r="AO22" s="79"/>
      <c r="AP22" s="79"/>
      <c r="AQ22" s="79"/>
      <c r="AR22" s="22"/>
      <c r="AS22" s="22"/>
      <c r="AT22" s="64"/>
      <c r="AU22" s="64"/>
      <c r="AV22" s="30"/>
      <c r="AW22" s="30"/>
      <c r="AX22" s="30"/>
      <c r="AY22" s="30"/>
      <c r="AZ22" s="30"/>
      <c r="BA22" s="30"/>
      <c r="BB22" s="30"/>
      <c r="BC22" s="30"/>
      <c r="BD22" s="30"/>
      <c r="BE22" s="1"/>
      <c r="BF22" s="27"/>
      <c r="BG22" s="37"/>
    </row>
    <row r="23" spans="1:59" ht="10.5" customHeight="1">
      <c r="A23" s="125"/>
      <c r="B23" s="100" t="s">
        <v>51</v>
      </c>
      <c r="C23" s="127" t="s">
        <v>52</v>
      </c>
      <c r="D23" s="1" t="s">
        <v>34</v>
      </c>
      <c r="E23" s="1"/>
      <c r="F23" s="1"/>
      <c r="G23" s="1"/>
      <c r="H23" s="1"/>
      <c r="I23" s="2"/>
      <c r="J23" s="2"/>
      <c r="K23" s="2"/>
      <c r="L23" s="11"/>
      <c r="M23" s="11"/>
      <c r="N23" s="11"/>
      <c r="O23" s="11"/>
      <c r="P23" s="11"/>
      <c r="Q23" s="11"/>
      <c r="R23" s="25"/>
      <c r="S23" s="25"/>
      <c r="T23" s="25"/>
      <c r="U23" s="25"/>
      <c r="V23" s="13"/>
      <c r="W23" s="13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2"/>
      <c r="AM23" s="25"/>
      <c r="AN23" s="25"/>
      <c r="AO23" s="79"/>
      <c r="AP23" s="79"/>
      <c r="AQ23" s="79"/>
      <c r="AR23" s="22"/>
      <c r="AS23" s="22"/>
      <c r="AT23" s="64"/>
      <c r="AU23" s="64"/>
      <c r="AV23" s="30"/>
      <c r="AW23" s="30"/>
      <c r="AX23" s="30"/>
      <c r="AY23" s="30"/>
      <c r="AZ23" s="30"/>
      <c r="BA23" s="30"/>
      <c r="BB23" s="30"/>
      <c r="BC23" s="30"/>
      <c r="BD23" s="30"/>
      <c r="BE23" s="1"/>
      <c r="BF23" s="27"/>
    </row>
    <row r="24" spans="1:59" ht="10.5" customHeight="1">
      <c r="A24" s="125"/>
      <c r="B24" s="100"/>
      <c r="C24" s="127"/>
      <c r="D24" s="1" t="s">
        <v>35</v>
      </c>
      <c r="E24" s="1"/>
      <c r="F24" s="1"/>
      <c r="G24" s="1"/>
      <c r="H24" s="1"/>
      <c r="I24" s="2"/>
      <c r="J24" s="2"/>
      <c r="K24" s="2"/>
      <c r="L24" s="11"/>
      <c r="M24" s="11"/>
      <c r="N24" s="11"/>
      <c r="O24" s="11"/>
      <c r="P24" s="11"/>
      <c r="Q24" s="11"/>
      <c r="R24" s="25"/>
      <c r="S24" s="25"/>
      <c r="T24" s="25"/>
      <c r="U24" s="25"/>
      <c r="V24" s="13"/>
      <c r="W24" s="13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2"/>
      <c r="AM24" s="25"/>
      <c r="AN24" s="25"/>
      <c r="AO24" s="79"/>
      <c r="AP24" s="79"/>
      <c r="AQ24" s="79"/>
      <c r="AR24" s="22"/>
      <c r="AS24" s="22"/>
      <c r="AT24" s="64"/>
      <c r="AU24" s="64"/>
      <c r="AV24" s="30"/>
      <c r="AW24" s="30"/>
      <c r="AX24" s="30"/>
      <c r="AY24" s="30"/>
      <c r="AZ24" s="30"/>
      <c r="BA24" s="30"/>
      <c r="BB24" s="30"/>
      <c r="BC24" s="30"/>
      <c r="BD24" s="30"/>
      <c r="BE24" s="1"/>
      <c r="BF24" s="27"/>
      <c r="BG24" s="37"/>
    </row>
    <row r="25" spans="1:59" ht="10.5" customHeight="1">
      <c r="A25" s="125"/>
      <c r="B25" s="100" t="s">
        <v>53</v>
      </c>
      <c r="C25" s="103" t="s">
        <v>54</v>
      </c>
      <c r="D25" s="1" t="s">
        <v>34</v>
      </c>
      <c r="E25" s="1"/>
      <c r="F25" s="1"/>
      <c r="G25" s="1"/>
      <c r="H25" s="1"/>
      <c r="I25" s="2"/>
      <c r="J25" s="2"/>
      <c r="K25" s="2"/>
      <c r="L25" s="11"/>
      <c r="M25" s="11"/>
      <c r="N25" s="11"/>
      <c r="O25" s="11"/>
      <c r="P25" s="11"/>
      <c r="Q25" s="11"/>
      <c r="R25" s="25"/>
      <c r="S25" s="25"/>
      <c r="T25" s="25"/>
      <c r="U25" s="25"/>
      <c r="V25" s="13"/>
      <c r="W25" s="13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2"/>
      <c r="AM25" s="25"/>
      <c r="AN25" s="25"/>
      <c r="AO25" s="79"/>
      <c r="AP25" s="79"/>
      <c r="AQ25" s="79"/>
      <c r="AR25" s="22"/>
      <c r="AS25" s="22"/>
      <c r="AT25" s="64"/>
      <c r="AU25" s="64"/>
      <c r="AV25" s="30"/>
      <c r="AW25" s="30"/>
      <c r="AX25" s="30"/>
      <c r="AY25" s="30"/>
      <c r="AZ25" s="30"/>
      <c r="BA25" s="30"/>
      <c r="BB25" s="30"/>
      <c r="BC25" s="30"/>
      <c r="BD25" s="30"/>
      <c r="BE25" s="1"/>
      <c r="BF25" s="27"/>
    </row>
    <row r="26" spans="1:59" ht="10.5" customHeight="1">
      <c r="A26" s="125"/>
      <c r="B26" s="100"/>
      <c r="C26" s="103"/>
      <c r="D26" s="1" t="s">
        <v>35</v>
      </c>
      <c r="E26" s="1"/>
      <c r="F26" s="1"/>
      <c r="G26" s="1"/>
      <c r="H26" s="1"/>
      <c r="I26" s="2"/>
      <c r="J26" s="2"/>
      <c r="K26" s="2"/>
      <c r="L26" s="11"/>
      <c r="M26" s="11"/>
      <c r="N26" s="11"/>
      <c r="O26" s="11"/>
      <c r="P26" s="11"/>
      <c r="Q26" s="11"/>
      <c r="R26" s="25"/>
      <c r="S26" s="25"/>
      <c r="T26" s="25"/>
      <c r="U26" s="25"/>
      <c r="V26" s="13"/>
      <c r="W26" s="13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2"/>
      <c r="AM26" s="25"/>
      <c r="AN26" s="25"/>
      <c r="AO26" s="79"/>
      <c r="AP26" s="79"/>
      <c r="AQ26" s="79"/>
      <c r="AR26" s="22"/>
      <c r="AS26" s="22"/>
      <c r="AT26" s="64"/>
      <c r="AU26" s="64"/>
      <c r="AV26" s="30"/>
      <c r="AW26" s="30"/>
      <c r="AX26" s="30"/>
      <c r="AY26" s="30"/>
      <c r="AZ26" s="30"/>
      <c r="BA26" s="30"/>
      <c r="BB26" s="30"/>
      <c r="BC26" s="30"/>
      <c r="BD26" s="30"/>
      <c r="BE26" s="1"/>
      <c r="BF26" s="27"/>
      <c r="BG26" s="37"/>
    </row>
    <row r="27" spans="1:59" ht="10.5" customHeight="1">
      <c r="A27" s="125"/>
      <c r="B27" s="100" t="s">
        <v>55</v>
      </c>
      <c r="C27" s="100" t="s">
        <v>56</v>
      </c>
      <c r="D27" s="1" t="s">
        <v>34</v>
      </c>
      <c r="E27" s="1"/>
      <c r="F27" s="1"/>
      <c r="G27" s="1"/>
      <c r="H27" s="1"/>
      <c r="I27" s="2"/>
      <c r="J27" s="2"/>
      <c r="K27" s="2"/>
      <c r="L27" s="11"/>
      <c r="M27" s="11"/>
      <c r="N27" s="11"/>
      <c r="O27" s="11"/>
      <c r="P27" s="11"/>
      <c r="Q27" s="11"/>
      <c r="R27" s="25"/>
      <c r="S27" s="25"/>
      <c r="T27" s="25"/>
      <c r="U27" s="25"/>
      <c r="V27" s="13"/>
      <c r="W27" s="13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2"/>
      <c r="AM27" s="25"/>
      <c r="AN27" s="25"/>
      <c r="AO27" s="79"/>
      <c r="AP27" s="79"/>
      <c r="AQ27" s="79"/>
      <c r="AR27" s="22"/>
      <c r="AS27" s="22"/>
      <c r="AT27" s="64"/>
      <c r="AU27" s="64"/>
      <c r="AV27" s="30"/>
      <c r="AW27" s="30"/>
      <c r="AX27" s="30"/>
      <c r="AY27" s="30"/>
      <c r="AZ27" s="30"/>
      <c r="BA27" s="30"/>
      <c r="BB27" s="30"/>
      <c r="BC27" s="30"/>
      <c r="BD27" s="30"/>
      <c r="BE27" s="1"/>
      <c r="BF27" s="27"/>
    </row>
    <row r="28" spans="1:59" ht="10.5" customHeight="1">
      <c r="A28" s="125"/>
      <c r="B28" s="100"/>
      <c r="C28" s="100"/>
      <c r="D28" s="1" t="s">
        <v>35</v>
      </c>
      <c r="E28" s="1"/>
      <c r="F28" s="1"/>
      <c r="G28" s="1"/>
      <c r="H28" s="1"/>
      <c r="I28" s="2"/>
      <c r="J28" s="2"/>
      <c r="K28" s="2"/>
      <c r="L28" s="11"/>
      <c r="M28" s="11"/>
      <c r="N28" s="11"/>
      <c r="O28" s="11"/>
      <c r="P28" s="11"/>
      <c r="Q28" s="11"/>
      <c r="R28" s="25"/>
      <c r="S28" s="25"/>
      <c r="T28" s="25"/>
      <c r="U28" s="25"/>
      <c r="V28" s="13"/>
      <c r="W28" s="13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2"/>
      <c r="AM28" s="25"/>
      <c r="AN28" s="25"/>
      <c r="AO28" s="79"/>
      <c r="AP28" s="79"/>
      <c r="AQ28" s="79"/>
      <c r="AR28" s="22"/>
      <c r="AS28" s="22"/>
      <c r="AT28" s="64"/>
      <c r="AU28" s="64"/>
      <c r="AV28" s="30"/>
      <c r="AW28" s="30"/>
      <c r="AX28" s="30"/>
      <c r="AY28" s="30"/>
      <c r="AZ28" s="30"/>
      <c r="BA28" s="30"/>
      <c r="BB28" s="30"/>
      <c r="BC28" s="30"/>
      <c r="BD28" s="30"/>
      <c r="BE28" s="1"/>
      <c r="BF28" s="27"/>
      <c r="BG28" s="37"/>
    </row>
    <row r="29" spans="1:59" ht="10.5" customHeight="1">
      <c r="A29" s="125"/>
      <c r="B29" s="100" t="s">
        <v>57</v>
      </c>
      <c r="C29" s="100" t="s">
        <v>58</v>
      </c>
      <c r="D29" s="1" t="s">
        <v>34</v>
      </c>
      <c r="E29" s="1"/>
      <c r="F29" s="1"/>
      <c r="G29" s="1"/>
      <c r="H29" s="1"/>
      <c r="I29" s="2"/>
      <c r="J29" s="2"/>
      <c r="K29" s="2"/>
      <c r="L29" s="11"/>
      <c r="M29" s="11"/>
      <c r="N29" s="11"/>
      <c r="O29" s="11"/>
      <c r="P29" s="11"/>
      <c r="Q29" s="11"/>
      <c r="R29" s="25"/>
      <c r="S29" s="25"/>
      <c r="T29" s="25"/>
      <c r="U29" s="25"/>
      <c r="V29" s="13"/>
      <c r="W29" s="13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2"/>
      <c r="AM29" s="25"/>
      <c r="AN29" s="25"/>
      <c r="AO29" s="79"/>
      <c r="AP29" s="79"/>
      <c r="AQ29" s="79"/>
      <c r="AR29" s="22"/>
      <c r="AS29" s="22"/>
      <c r="AT29" s="64"/>
      <c r="AU29" s="64"/>
      <c r="AV29" s="30"/>
      <c r="AW29" s="30"/>
      <c r="AX29" s="30"/>
      <c r="AY29" s="30"/>
      <c r="AZ29" s="30"/>
      <c r="BA29" s="30"/>
      <c r="BB29" s="30"/>
      <c r="BC29" s="30"/>
      <c r="BD29" s="30"/>
      <c r="BE29" s="1"/>
      <c r="BF29" s="27"/>
    </row>
    <row r="30" spans="1:59" ht="11.25" customHeight="1">
      <c r="A30" s="125"/>
      <c r="B30" s="100"/>
      <c r="C30" s="100"/>
      <c r="D30" s="1" t="s">
        <v>35</v>
      </c>
      <c r="E30" s="82"/>
      <c r="F30" s="43"/>
      <c r="G30" s="82"/>
      <c r="H30" s="82"/>
      <c r="I30" s="44"/>
      <c r="J30" s="44"/>
      <c r="K30" s="44"/>
      <c r="L30" s="45"/>
      <c r="M30" s="45"/>
      <c r="N30" s="45"/>
      <c r="O30" s="45"/>
      <c r="P30" s="45"/>
      <c r="Q30" s="45"/>
      <c r="R30" s="77"/>
      <c r="S30" s="25"/>
      <c r="T30" s="25"/>
      <c r="U30" s="25"/>
      <c r="V30" s="13"/>
      <c r="W30" s="13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2"/>
      <c r="AM30" s="25"/>
      <c r="AN30" s="25"/>
      <c r="AO30" s="79"/>
      <c r="AP30" s="79"/>
      <c r="AQ30" s="79"/>
      <c r="AR30" s="22"/>
      <c r="AS30" s="22"/>
      <c r="AT30" s="64"/>
      <c r="AU30" s="64"/>
      <c r="AV30" s="30"/>
      <c r="AW30" s="30"/>
      <c r="AX30" s="30"/>
      <c r="AY30" s="30"/>
      <c r="AZ30" s="30"/>
      <c r="BA30" s="30"/>
      <c r="BB30" s="30"/>
      <c r="BC30" s="30"/>
      <c r="BD30" s="30"/>
      <c r="BE30" s="1"/>
      <c r="BF30" s="27"/>
      <c r="BG30" s="37"/>
    </row>
    <row r="31" spans="1:59" ht="11.25" customHeight="1">
      <c r="A31" s="125"/>
      <c r="B31" s="104" t="s">
        <v>59</v>
      </c>
      <c r="C31" s="104" t="s">
        <v>60</v>
      </c>
      <c r="D31" s="1" t="s">
        <v>34</v>
      </c>
      <c r="E31" s="82"/>
      <c r="F31" s="43"/>
      <c r="G31" s="82"/>
      <c r="H31" s="82"/>
      <c r="I31" s="44"/>
      <c r="J31" s="44"/>
      <c r="K31" s="44"/>
      <c r="L31" s="45"/>
      <c r="M31" s="45"/>
      <c r="N31" s="45"/>
      <c r="O31" s="45"/>
      <c r="P31" s="45"/>
      <c r="Q31" s="45"/>
      <c r="R31" s="77"/>
      <c r="S31" s="25"/>
      <c r="T31" s="25"/>
      <c r="U31" s="25"/>
      <c r="V31" s="13"/>
      <c r="W31" s="13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2"/>
      <c r="AM31" s="25"/>
      <c r="AN31" s="25"/>
      <c r="AO31" s="79"/>
      <c r="AP31" s="79"/>
      <c r="AQ31" s="79"/>
      <c r="AR31" s="22"/>
      <c r="AS31" s="22"/>
      <c r="AT31" s="64"/>
      <c r="AU31" s="64"/>
      <c r="AV31" s="30"/>
      <c r="AW31" s="30"/>
      <c r="AX31" s="30"/>
      <c r="AY31" s="30"/>
      <c r="AZ31" s="30"/>
      <c r="BA31" s="30"/>
      <c r="BB31" s="30"/>
      <c r="BC31" s="30"/>
      <c r="BD31" s="30"/>
      <c r="BE31" s="1"/>
      <c r="BF31" s="27"/>
      <c r="BG31" s="37"/>
    </row>
    <row r="32" spans="1:59" ht="11.25" customHeight="1">
      <c r="A32" s="125"/>
      <c r="B32" s="112"/>
      <c r="C32" s="112"/>
      <c r="D32" s="1" t="s">
        <v>35</v>
      </c>
      <c r="E32" s="82"/>
      <c r="F32" s="43"/>
      <c r="G32" s="82"/>
      <c r="H32" s="82"/>
      <c r="I32" s="44"/>
      <c r="J32" s="44"/>
      <c r="K32" s="44"/>
      <c r="L32" s="45"/>
      <c r="M32" s="45"/>
      <c r="N32" s="45"/>
      <c r="O32" s="45"/>
      <c r="P32" s="45"/>
      <c r="Q32" s="45"/>
      <c r="R32" s="77"/>
      <c r="S32" s="25"/>
      <c r="T32" s="25"/>
      <c r="U32" s="25"/>
      <c r="V32" s="13"/>
      <c r="W32" s="13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2"/>
      <c r="AM32" s="25"/>
      <c r="AN32" s="25"/>
      <c r="AO32" s="79"/>
      <c r="AP32" s="79"/>
      <c r="AQ32" s="79"/>
      <c r="AR32" s="22"/>
      <c r="AS32" s="22"/>
      <c r="AT32" s="64"/>
      <c r="AU32" s="64"/>
      <c r="AV32" s="30"/>
      <c r="AW32" s="30"/>
      <c r="AX32" s="30"/>
      <c r="AY32" s="30"/>
      <c r="AZ32" s="30"/>
      <c r="BA32" s="30"/>
      <c r="BB32" s="30"/>
      <c r="BC32" s="30"/>
      <c r="BD32" s="30"/>
      <c r="BE32" s="1"/>
      <c r="BF32" s="27"/>
      <c r="BG32" s="37"/>
    </row>
    <row r="33" spans="1:59" ht="10.5" customHeight="1">
      <c r="A33" s="125"/>
      <c r="B33" s="95" t="s">
        <v>36</v>
      </c>
      <c r="C33" s="95" t="s">
        <v>61</v>
      </c>
      <c r="D33" s="86" t="s">
        <v>34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  <row r="34" spans="1:59" ht="10.5" customHeight="1">
      <c r="A34" s="125"/>
      <c r="B34" s="95"/>
      <c r="C34" s="95"/>
      <c r="D34" s="86" t="s">
        <v>35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</row>
    <row r="35" spans="1:59" ht="10.5" customHeight="1">
      <c r="A35" s="125"/>
      <c r="B35" s="100" t="s">
        <v>62</v>
      </c>
      <c r="C35" s="100" t="s">
        <v>63</v>
      </c>
      <c r="D35" s="1" t="s">
        <v>34</v>
      </c>
      <c r="E35" s="1"/>
      <c r="F35" s="1"/>
      <c r="G35" s="1"/>
      <c r="H35" s="1"/>
      <c r="I35" s="2"/>
      <c r="J35" s="2"/>
      <c r="K35" s="2"/>
      <c r="L35" s="12"/>
      <c r="M35" s="12"/>
      <c r="N35" s="12"/>
      <c r="O35" s="12"/>
      <c r="P35" s="12"/>
      <c r="Q35" s="12"/>
      <c r="R35" s="25"/>
      <c r="S35" s="25"/>
      <c r="T35" s="25"/>
      <c r="U35" s="25"/>
      <c r="V35" s="13"/>
      <c r="W35" s="14"/>
      <c r="X35" s="76"/>
      <c r="Y35" s="76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2"/>
      <c r="AM35" s="25"/>
      <c r="AN35" s="25"/>
      <c r="AO35" s="79"/>
      <c r="AP35" s="79"/>
      <c r="AQ35" s="79"/>
      <c r="AR35" s="22"/>
      <c r="AS35" s="22"/>
      <c r="AT35" s="64"/>
      <c r="AU35" s="64"/>
      <c r="AV35" s="30"/>
      <c r="AW35" s="30"/>
      <c r="AX35" s="30"/>
      <c r="AY35" s="30"/>
      <c r="AZ35" s="30"/>
      <c r="BA35" s="30"/>
      <c r="BB35" s="30"/>
      <c r="BC35" s="30"/>
      <c r="BD35" s="30"/>
      <c r="BE35" s="1"/>
      <c r="BF35" s="1"/>
    </row>
    <row r="36" spans="1:59" ht="10.5" customHeight="1">
      <c r="A36" s="125"/>
      <c r="B36" s="100"/>
      <c r="C36" s="100"/>
      <c r="D36" s="1" t="s">
        <v>35</v>
      </c>
      <c r="E36" s="1"/>
      <c r="F36" s="59"/>
      <c r="G36" s="1"/>
      <c r="H36" s="1"/>
      <c r="I36" s="2"/>
      <c r="J36" s="2"/>
      <c r="K36" s="2"/>
      <c r="L36" s="12"/>
      <c r="M36" s="12"/>
      <c r="N36" s="12"/>
      <c r="O36" s="12"/>
      <c r="P36" s="12"/>
      <c r="Q36" s="12"/>
      <c r="R36" s="25"/>
      <c r="S36" s="25"/>
      <c r="T36" s="25"/>
      <c r="U36" s="25"/>
      <c r="V36" s="13"/>
      <c r="W36" s="14"/>
      <c r="X36" s="76"/>
      <c r="Y36" s="76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2"/>
      <c r="AM36" s="25"/>
      <c r="AN36" s="25"/>
      <c r="AO36" s="79"/>
      <c r="AP36" s="79"/>
      <c r="AQ36" s="79"/>
      <c r="AR36" s="22"/>
      <c r="AS36" s="22"/>
      <c r="AT36" s="64"/>
      <c r="AU36" s="64"/>
      <c r="AV36" s="30"/>
      <c r="AW36" s="30"/>
      <c r="AX36" s="30"/>
      <c r="AY36" s="30"/>
      <c r="AZ36" s="30"/>
      <c r="BA36" s="30"/>
      <c r="BB36" s="30"/>
      <c r="BC36" s="30"/>
      <c r="BD36" s="30"/>
      <c r="BE36" s="1"/>
      <c r="BF36" s="27"/>
      <c r="BG36" s="37"/>
    </row>
    <row r="37" spans="1:59" ht="10.5" customHeight="1">
      <c r="A37" s="125"/>
      <c r="B37" s="100" t="s">
        <v>64</v>
      </c>
      <c r="C37" s="100" t="s">
        <v>65</v>
      </c>
      <c r="D37" s="1" t="s">
        <v>34</v>
      </c>
      <c r="E37" s="1"/>
      <c r="F37" s="43"/>
      <c r="G37" s="1"/>
      <c r="H37" s="1"/>
      <c r="I37" s="2"/>
      <c r="J37" s="2"/>
      <c r="K37" s="2"/>
      <c r="L37" s="12"/>
      <c r="M37" s="12"/>
      <c r="N37" s="12"/>
      <c r="O37" s="12"/>
      <c r="P37" s="12"/>
      <c r="Q37" s="12"/>
      <c r="R37" s="25"/>
      <c r="S37" s="25"/>
      <c r="T37" s="25"/>
      <c r="U37" s="25"/>
      <c r="V37" s="13"/>
      <c r="W37" s="14"/>
      <c r="X37" s="76"/>
      <c r="Y37" s="76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2"/>
      <c r="AM37" s="25"/>
      <c r="AN37" s="25"/>
      <c r="AO37" s="79"/>
      <c r="AP37" s="79"/>
      <c r="AQ37" s="79"/>
      <c r="AR37" s="22"/>
      <c r="AS37" s="22"/>
      <c r="AT37" s="64"/>
      <c r="AU37" s="64"/>
      <c r="AV37" s="30"/>
      <c r="AW37" s="30"/>
      <c r="AX37" s="30"/>
      <c r="AY37" s="30"/>
      <c r="AZ37" s="30"/>
      <c r="BA37" s="30"/>
      <c r="BB37" s="30"/>
      <c r="BC37" s="30"/>
      <c r="BD37" s="30"/>
      <c r="BE37" s="1"/>
      <c r="BF37" s="27"/>
    </row>
    <row r="38" spans="1:59" ht="10.5" customHeight="1">
      <c r="A38" s="125"/>
      <c r="B38" s="100"/>
      <c r="C38" s="100"/>
      <c r="D38" s="1" t="s">
        <v>35</v>
      </c>
      <c r="E38" s="1"/>
      <c r="F38" s="60"/>
      <c r="G38" s="3"/>
      <c r="H38" s="1"/>
      <c r="I38" s="2"/>
      <c r="J38" s="2"/>
      <c r="K38" s="2"/>
      <c r="L38" s="12"/>
      <c r="M38" s="12"/>
      <c r="N38" s="12"/>
      <c r="O38" s="12"/>
      <c r="P38" s="12"/>
      <c r="Q38" s="12"/>
      <c r="R38" s="25"/>
      <c r="S38" s="25"/>
      <c r="T38" s="25"/>
      <c r="U38" s="25"/>
      <c r="V38" s="13"/>
      <c r="W38" s="14"/>
      <c r="X38" s="76"/>
      <c r="Y38" s="76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2"/>
      <c r="AM38" s="25"/>
      <c r="AN38" s="25"/>
      <c r="AO38" s="79"/>
      <c r="AP38" s="79"/>
      <c r="AQ38" s="79"/>
      <c r="AR38" s="22"/>
      <c r="AS38" s="22"/>
      <c r="AT38" s="64"/>
      <c r="AU38" s="64"/>
      <c r="AV38" s="30"/>
      <c r="AW38" s="30"/>
      <c r="AX38" s="30"/>
      <c r="AY38" s="30"/>
      <c r="AZ38" s="30"/>
      <c r="BA38" s="30"/>
      <c r="BB38" s="30"/>
      <c r="BC38" s="30"/>
      <c r="BD38" s="30"/>
      <c r="BE38" s="1"/>
      <c r="BF38" s="27"/>
      <c r="BG38" s="37"/>
    </row>
    <row r="39" spans="1:59" ht="10.5" customHeight="1">
      <c r="A39" s="125"/>
      <c r="B39" s="100" t="s">
        <v>66</v>
      </c>
      <c r="C39" s="103" t="s">
        <v>67</v>
      </c>
      <c r="D39" s="1" t="s">
        <v>34</v>
      </c>
      <c r="E39" s="1"/>
      <c r="F39" s="60"/>
      <c r="G39" s="1"/>
      <c r="H39" s="1"/>
      <c r="I39" s="2"/>
      <c r="J39" s="2"/>
      <c r="K39" s="2"/>
      <c r="L39" s="12"/>
      <c r="M39" s="12"/>
      <c r="N39" s="12"/>
      <c r="O39" s="12"/>
      <c r="P39" s="12"/>
      <c r="Q39" s="12"/>
      <c r="R39" s="25"/>
      <c r="S39" s="25"/>
      <c r="T39" s="25"/>
      <c r="U39" s="25"/>
      <c r="V39" s="13"/>
      <c r="W39" s="14"/>
      <c r="X39" s="76"/>
      <c r="Y39" s="76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2"/>
      <c r="AM39" s="25"/>
      <c r="AN39" s="25"/>
      <c r="AO39" s="79"/>
      <c r="AP39" s="79"/>
      <c r="AQ39" s="79"/>
      <c r="AR39" s="22"/>
      <c r="AS39" s="22"/>
      <c r="AT39" s="64"/>
      <c r="AU39" s="64"/>
      <c r="AV39" s="30"/>
      <c r="AW39" s="30"/>
      <c r="AX39" s="30"/>
      <c r="AY39" s="30"/>
      <c r="AZ39" s="30"/>
      <c r="BA39" s="30"/>
      <c r="BB39" s="30"/>
      <c r="BC39" s="30"/>
      <c r="BD39" s="30"/>
      <c r="BE39" s="1"/>
      <c r="BF39" s="27"/>
    </row>
    <row r="40" spans="1:59" ht="10.5" customHeight="1">
      <c r="A40" s="125"/>
      <c r="B40" s="100"/>
      <c r="C40" s="101"/>
      <c r="D40" s="1" t="s">
        <v>35</v>
      </c>
      <c r="E40" s="1"/>
      <c r="F40" s="57"/>
      <c r="G40" s="3"/>
      <c r="H40" s="1"/>
      <c r="I40" s="2"/>
      <c r="J40" s="2"/>
      <c r="K40" s="2"/>
      <c r="L40" s="12"/>
      <c r="M40" s="12"/>
      <c r="N40" s="12"/>
      <c r="O40" s="12"/>
      <c r="P40" s="12"/>
      <c r="Q40" s="12"/>
      <c r="R40" s="25"/>
      <c r="S40" s="25"/>
      <c r="T40" s="25"/>
      <c r="U40" s="25"/>
      <c r="V40" s="13"/>
      <c r="W40" s="14"/>
      <c r="X40" s="76"/>
      <c r="Y40" s="76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2"/>
      <c r="AM40" s="25"/>
      <c r="AN40" s="25"/>
      <c r="AO40" s="79"/>
      <c r="AP40" s="79"/>
      <c r="AQ40" s="79"/>
      <c r="AR40" s="22"/>
      <c r="AS40" s="22"/>
      <c r="AT40" s="64"/>
      <c r="AU40" s="64"/>
      <c r="AV40" s="30"/>
      <c r="AW40" s="30"/>
      <c r="AX40" s="30"/>
      <c r="AY40" s="30"/>
      <c r="AZ40" s="30"/>
      <c r="BA40" s="30"/>
      <c r="BB40" s="30"/>
      <c r="BC40" s="30"/>
      <c r="BD40" s="30"/>
      <c r="BE40" s="1"/>
      <c r="BF40" s="27"/>
      <c r="BG40" s="37"/>
    </row>
    <row r="41" spans="1:59" s="49" customFormat="1" ht="10.5" customHeight="1">
      <c r="A41" s="125"/>
      <c r="B41" s="106" t="s">
        <v>68</v>
      </c>
      <c r="C41" s="128" t="s">
        <v>69</v>
      </c>
      <c r="D41" s="19" t="s">
        <v>34</v>
      </c>
      <c r="E41" s="20">
        <f>E43+E47+E49</f>
        <v>10</v>
      </c>
      <c r="F41" s="20">
        <f t="shared" ref="F41:Q41" si="2">F43+F47+F49</f>
        <v>10</v>
      </c>
      <c r="G41" s="20">
        <f t="shared" si="2"/>
        <v>10</v>
      </c>
      <c r="H41" s="20">
        <f t="shared" si="2"/>
        <v>10</v>
      </c>
      <c r="I41" s="20">
        <f t="shared" si="2"/>
        <v>10</v>
      </c>
      <c r="J41" s="20">
        <f t="shared" si="2"/>
        <v>10</v>
      </c>
      <c r="K41" s="20">
        <f t="shared" si="2"/>
        <v>10</v>
      </c>
      <c r="L41" s="20">
        <f t="shared" si="2"/>
        <v>12</v>
      </c>
      <c r="M41" s="20">
        <f t="shared" si="2"/>
        <v>12</v>
      </c>
      <c r="N41" s="20">
        <f t="shared" si="2"/>
        <v>12</v>
      </c>
      <c r="O41" s="20">
        <f t="shared" si="2"/>
        <v>13</v>
      </c>
      <c r="P41" s="20">
        <f t="shared" si="2"/>
        <v>13</v>
      </c>
      <c r="Q41" s="20">
        <f t="shared" si="2"/>
        <v>12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>
        <f>SUM(E41:BD41)</f>
        <v>144</v>
      </c>
      <c r="BF41" s="54"/>
      <c r="BG41" s="48"/>
    </row>
    <row r="42" spans="1:59" s="49" customFormat="1" ht="10.5" customHeight="1">
      <c r="A42" s="125"/>
      <c r="B42" s="107"/>
      <c r="C42" s="129"/>
      <c r="D42" s="19" t="s">
        <v>35</v>
      </c>
      <c r="E42" s="20">
        <f>E44+E48+E50</f>
        <v>4</v>
      </c>
      <c r="F42" s="20">
        <f t="shared" ref="F42:Q42" si="3">F44+F48+F50</f>
        <v>4</v>
      </c>
      <c r="G42" s="20">
        <f t="shared" si="3"/>
        <v>4</v>
      </c>
      <c r="H42" s="20">
        <f t="shared" si="3"/>
        <v>4</v>
      </c>
      <c r="I42" s="20">
        <f t="shared" si="3"/>
        <v>6</v>
      </c>
      <c r="J42" s="20">
        <f t="shared" si="3"/>
        <v>6</v>
      </c>
      <c r="K42" s="20">
        <f t="shared" si="3"/>
        <v>7</v>
      </c>
      <c r="L42" s="20">
        <f t="shared" si="3"/>
        <v>7</v>
      </c>
      <c r="M42" s="20">
        <f t="shared" si="3"/>
        <v>6</v>
      </c>
      <c r="N42" s="20">
        <f t="shared" si="3"/>
        <v>6</v>
      </c>
      <c r="O42" s="20">
        <f t="shared" si="3"/>
        <v>6</v>
      </c>
      <c r="P42" s="20">
        <f t="shared" si="3"/>
        <v>6</v>
      </c>
      <c r="Q42" s="20">
        <f t="shared" si="3"/>
        <v>6</v>
      </c>
      <c r="R42" s="20"/>
      <c r="S42" s="20"/>
      <c r="T42" s="20"/>
      <c r="U42" s="52"/>
      <c r="V42" s="18"/>
      <c r="W42" s="53"/>
      <c r="X42" s="52"/>
      <c r="Y42" s="5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54">
        <f>SUM(E42:BE42)</f>
        <v>72</v>
      </c>
      <c r="BG42" s="48"/>
    </row>
    <row r="43" spans="1:59" ht="10.5" customHeight="1">
      <c r="A43" s="125"/>
      <c r="B43" s="104" t="s">
        <v>70</v>
      </c>
      <c r="C43" s="108" t="s">
        <v>154</v>
      </c>
      <c r="D43" s="1" t="s">
        <v>34</v>
      </c>
      <c r="E43" s="1">
        <v>4</v>
      </c>
      <c r="F43" s="57">
        <v>4</v>
      </c>
      <c r="G43" s="3">
        <v>4</v>
      </c>
      <c r="H43" s="1">
        <v>4</v>
      </c>
      <c r="I43" s="2">
        <v>4</v>
      </c>
      <c r="J43" s="2">
        <v>4</v>
      </c>
      <c r="K43" s="2">
        <v>4</v>
      </c>
      <c r="L43" s="12">
        <v>6</v>
      </c>
      <c r="M43" s="12">
        <v>4</v>
      </c>
      <c r="N43" s="12">
        <v>5</v>
      </c>
      <c r="O43" s="12">
        <v>5</v>
      </c>
      <c r="P43" s="12">
        <v>6</v>
      </c>
      <c r="Q43" s="12">
        <v>6</v>
      </c>
      <c r="R43" s="25"/>
      <c r="S43" s="25"/>
      <c r="T43" s="25"/>
      <c r="U43" s="25"/>
      <c r="V43" s="13">
        <f>SUM(E43:U43)</f>
        <v>60</v>
      </c>
      <c r="W43" s="14">
        <v>60</v>
      </c>
      <c r="X43" s="76"/>
      <c r="Y43" s="76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2"/>
      <c r="AM43" s="25"/>
      <c r="AN43" s="25"/>
      <c r="AO43" s="79"/>
      <c r="AP43" s="79"/>
      <c r="AQ43" s="79"/>
      <c r="AR43" s="22"/>
      <c r="AS43" s="22"/>
      <c r="AT43" s="64"/>
      <c r="AU43" s="64"/>
      <c r="AV43" s="30"/>
      <c r="AW43" s="30"/>
      <c r="AX43" s="30"/>
      <c r="AY43" s="30"/>
      <c r="AZ43" s="30"/>
      <c r="BA43" s="30"/>
      <c r="BB43" s="30"/>
      <c r="BC43" s="30"/>
      <c r="BD43" s="30"/>
      <c r="BE43" s="1">
        <f>SUM(E43:BD43)</f>
        <v>180</v>
      </c>
      <c r="BF43" s="27"/>
      <c r="BG43" s="37"/>
    </row>
    <row r="44" spans="1:59" ht="10.5" customHeight="1">
      <c r="A44" s="125"/>
      <c r="B44" s="105"/>
      <c r="C44" s="109"/>
      <c r="D44" s="1" t="s">
        <v>35</v>
      </c>
      <c r="E44" s="1">
        <v>2</v>
      </c>
      <c r="F44" s="57">
        <v>2</v>
      </c>
      <c r="G44" s="3">
        <v>2</v>
      </c>
      <c r="H44" s="1">
        <v>2</v>
      </c>
      <c r="I44" s="2">
        <v>2</v>
      </c>
      <c r="J44" s="2">
        <v>2</v>
      </c>
      <c r="K44" s="2">
        <v>3</v>
      </c>
      <c r="L44" s="12">
        <v>3</v>
      </c>
      <c r="M44" s="12">
        <v>2</v>
      </c>
      <c r="N44" s="12">
        <v>2</v>
      </c>
      <c r="O44" s="12">
        <v>2</v>
      </c>
      <c r="P44" s="12">
        <v>2</v>
      </c>
      <c r="Q44" s="12">
        <v>4</v>
      </c>
      <c r="R44" s="25"/>
      <c r="S44" s="25"/>
      <c r="T44" s="25"/>
      <c r="U44" s="25"/>
      <c r="V44" s="13"/>
      <c r="W44" s="14"/>
      <c r="X44" s="76"/>
      <c r="Y44" s="76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2"/>
      <c r="AM44" s="25"/>
      <c r="AN44" s="25"/>
      <c r="AO44" s="79"/>
      <c r="AP44" s="79"/>
      <c r="AQ44" s="79"/>
      <c r="AR44" s="22"/>
      <c r="AS44" s="22"/>
      <c r="AT44" s="64"/>
      <c r="AU44" s="64"/>
      <c r="AV44" s="30"/>
      <c r="AW44" s="30"/>
      <c r="AX44" s="30"/>
      <c r="AY44" s="30"/>
      <c r="AZ44" s="30"/>
      <c r="BA44" s="30"/>
      <c r="BB44" s="30"/>
      <c r="BC44" s="30"/>
      <c r="BD44" s="30"/>
      <c r="BE44" s="1"/>
      <c r="BF44" s="27">
        <v>30</v>
      </c>
      <c r="BG44" s="37"/>
    </row>
    <row r="45" spans="1:59" ht="10.5" customHeight="1">
      <c r="A45" s="125"/>
      <c r="B45" s="104" t="s">
        <v>72</v>
      </c>
      <c r="C45" s="108" t="s">
        <v>73</v>
      </c>
      <c r="D45" s="1" t="s">
        <v>34</v>
      </c>
      <c r="E45" s="1"/>
      <c r="F45" s="57"/>
      <c r="G45" s="3"/>
      <c r="H45" s="1"/>
      <c r="I45" s="2"/>
      <c r="J45" s="2"/>
      <c r="K45" s="2"/>
      <c r="L45" s="12"/>
      <c r="M45" s="12"/>
      <c r="N45" s="12"/>
      <c r="O45" s="12"/>
      <c r="P45" s="12"/>
      <c r="Q45" s="12"/>
      <c r="R45" s="25"/>
      <c r="S45" s="25"/>
      <c r="T45" s="25"/>
      <c r="U45" s="25"/>
      <c r="V45" s="13"/>
      <c r="W45" s="14"/>
      <c r="X45" s="76"/>
      <c r="Y45" s="76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2"/>
      <c r="AM45" s="25"/>
      <c r="AN45" s="25"/>
      <c r="AO45" s="79"/>
      <c r="AP45" s="79"/>
      <c r="AQ45" s="79"/>
      <c r="AR45" s="62"/>
      <c r="AS45" s="22"/>
      <c r="AT45" s="63"/>
      <c r="AU45" s="64"/>
      <c r="AV45" s="30"/>
      <c r="AW45" s="30"/>
      <c r="AX45" s="30"/>
      <c r="AY45" s="30"/>
      <c r="AZ45" s="30"/>
      <c r="BA45" s="30"/>
      <c r="BB45" s="30"/>
      <c r="BC45" s="30"/>
      <c r="BD45" s="30"/>
      <c r="BE45" s="1"/>
      <c r="BF45" s="27"/>
      <c r="BG45" s="37"/>
    </row>
    <row r="46" spans="1:59" ht="10.5" customHeight="1">
      <c r="A46" s="125"/>
      <c r="B46" s="105"/>
      <c r="C46" s="112"/>
      <c r="D46" s="1" t="s">
        <v>35</v>
      </c>
      <c r="E46" s="1"/>
      <c r="F46" s="57"/>
      <c r="G46" s="3"/>
      <c r="H46" s="1"/>
      <c r="I46" s="2"/>
      <c r="J46" s="2"/>
      <c r="K46" s="2"/>
      <c r="L46" s="12"/>
      <c r="M46" s="12"/>
      <c r="N46" s="12"/>
      <c r="O46" s="12"/>
      <c r="P46" s="12"/>
      <c r="Q46" s="12"/>
      <c r="R46" s="25"/>
      <c r="S46" s="25"/>
      <c r="T46" s="25"/>
      <c r="U46" s="25"/>
      <c r="V46" s="13"/>
      <c r="W46" s="14"/>
      <c r="X46" s="76"/>
      <c r="Y46" s="76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2"/>
      <c r="AM46" s="25"/>
      <c r="AN46" s="25"/>
      <c r="AO46" s="79"/>
      <c r="AP46" s="79"/>
      <c r="AQ46" s="79"/>
      <c r="AR46" s="62"/>
      <c r="AS46" s="22"/>
      <c r="AT46" s="63"/>
      <c r="AU46" s="64"/>
      <c r="AV46" s="30"/>
      <c r="AW46" s="30"/>
      <c r="AX46" s="30"/>
      <c r="AY46" s="30"/>
      <c r="AZ46" s="30"/>
      <c r="BA46" s="30"/>
      <c r="BB46" s="30"/>
      <c r="BC46" s="30"/>
      <c r="BD46" s="30"/>
      <c r="BE46" s="1"/>
      <c r="BF46" s="27"/>
      <c r="BG46" s="37"/>
    </row>
    <row r="47" spans="1:59" ht="10.5" customHeight="1">
      <c r="A47" s="125"/>
      <c r="B47" s="104" t="s">
        <v>74</v>
      </c>
      <c r="C47" s="108" t="s">
        <v>75</v>
      </c>
      <c r="D47" s="1" t="s">
        <v>34</v>
      </c>
      <c r="E47" s="1">
        <v>4</v>
      </c>
      <c r="F47" s="1">
        <v>4</v>
      </c>
      <c r="G47" s="1">
        <v>4</v>
      </c>
      <c r="H47" s="1">
        <v>4</v>
      </c>
      <c r="I47" s="2">
        <v>4</v>
      </c>
      <c r="J47" s="2">
        <v>4</v>
      </c>
      <c r="K47" s="2">
        <v>4</v>
      </c>
      <c r="L47" s="12">
        <v>4</v>
      </c>
      <c r="M47" s="12">
        <v>4</v>
      </c>
      <c r="N47" s="12">
        <v>3</v>
      </c>
      <c r="O47" s="12">
        <v>4</v>
      </c>
      <c r="P47" s="12">
        <v>3</v>
      </c>
      <c r="Q47" s="12">
        <v>2</v>
      </c>
      <c r="R47" s="25"/>
      <c r="S47" s="25"/>
      <c r="T47" s="25"/>
      <c r="U47" s="25"/>
      <c r="V47" s="13">
        <f>SUM(E47:U47)</f>
        <v>48</v>
      </c>
      <c r="W47" s="13">
        <v>48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6"/>
      <c r="AK47" s="76"/>
      <c r="AL47" s="30"/>
      <c r="AM47" s="25"/>
      <c r="AN47" s="25"/>
      <c r="AO47" s="79"/>
      <c r="AP47" s="79"/>
      <c r="AQ47" s="79"/>
      <c r="AR47" s="62"/>
      <c r="AS47" s="22"/>
      <c r="AT47" s="63"/>
      <c r="AU47" s="65"/>
      <c r="AV47" s="12"/>
      <c r="AW47" s="12"/>
      <c r="AX47" s="12"/>
      <c r="AY47" s="12"/>
      <c r="AZ47" s="12"/>
      <c r="BA47" s="12"/>
      <c r="BB47" s="12"/>
      <c r="BC47" s="12"/>
      <c r="BD47" s="12"/>
      <c r="BE47" s="1">
        <f t="shared" ref="BE47:BE49" si="4">SUM(E47:BD47)</f>
        <v>144</v>
      </c>
      <c r="BF47" s="12"/>
    </row>
    <row r="48" spans="1:59" ht="10.5" customHeight="1">
      <c r="A48" s="125"/>
      <c r="B48" s="105"/>
      <c r="C48" s="109"/>
      <c r="D48" s="1" t="s">
        <v>35</v>
      </c>
      <c r="E48" s="1">
        <v>1</v>
      </c>
      <c r="F48" s="1">
        <v>1</v>
      </c>
      <c r="G48" s="1">
        <v>1</v>
      </c>
      <c r="H48" s="1">
        <v>1</v>
      </c>
      <c r="I48" s="2">
        <v>3</v>
      </c>
      <c r="J48" s="2">
        <v>3</v>
      </c>
      <c r="K48" s="2">
        <v>3</v>
      </c>
      <c r="L48" s="12">
        <v>3</v>
      </c>
      <c r="M48" s="12">
        <v>2</v>
      </c>
      <c r="N48" s="12">
        <v>2</v>
      </c>
      <c r="O48" s="12">
        <v>2</v>
      </c>
      <c r="P48" s="12">
        <v>2</v>
      </c>
      <c r="Q48" s="12"/>
      <c r="R48" s="25"/>
      <c r="S48" s="25"/>
      <c r="T48" s="25"/>
      <c r="U48" s="25"/>
      <c r="V48" s="13"/>
      <c r="W48" s="13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6"/>
      <c r="AK48" s="76"/>
      <c r="AL48" s="30"/>
      <c r="AM48" s="25"/>
      <c r="AN48" s="25"/>
      <c r="AO48" s="79"/>
      <c r="AP48" s="79"/>
      <c r="AQ48" s="79"/>
      <c r="AR48" s="62"/>
      <c r="AS48" s="22"/>
      <c r="AT48" s="63"/>
      <c r="AU48" s="65"/>
      <c r="AV48" s="12"/>
      <c r="AW48" s="12"/>
      <c r="AX48" s="12"/>
      <c r="AY48" s="12"/>
      <c r="AZ48" s="12"/>
      <c r="BA48" s="12"/>
      <c r="BB48" s="12"/>
      <c r="BC48" s="12"/>
      <c r="BD48" s="12"/>
      <c r="BE48" s="1"/>
      <c r="BF48" s="12">
        <v>24</v>
      </c>
    </row>
    <row r="49" spans="1:59" ht="10.5" customHeight="1">
      <c r="A49" s="125"/>
      <c r="B49" s="104" t="s">
        <v>76</v>
      </c>
      <c r="C49" s="108" t="s">
        <v>77</v>
      </c>
      <c r="D49" s="1" t="s">
        <v>34</v>
      </c>
      <c r="E49" s="1">
        <v>2</v>
      </c>
      <c r="F49" s="1">
        <v>2</v>
      </c>
      <c r="G49" s="1">
        <v>2</v>
      </c>
      <c r="H49" s="1">
        <v>2</v>
      </c>
      <c r="I49" s="2">
        <v>2</v>
      </c>
      <c r="J49" s="2">
        <v>2</v>
      </c>
      <c r="K49" s="2">
        <v>2</v>
      </c>
      <c r="L49" s="12">
        <v>2</v>
      </c>
      <c r="M49" s="12">
        <v>4</v>
      </c>
      <c r="N49" s="12">
        <v>4</v>
      </c>
      <c r="O49" s="12">
        <v>4</v>
      </c>
      <c r="P49" s="12">
        <v>4</v>
      </c>
      <c r="Q49" s="12">
        <v>4</v>
      </c>
      <c r="R49" s="25"/>
      <c r="S49" s="25"/>
      <c r="T49" s="25"/>
      <c r="U49" s="25"/>
      <c r="V49" s="13">
        <f>SUM(E49:U49)</f>
        <v>36</v>
      </c>
      <c r="W49" s="13">
        <v>36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6"/>
      <c r="AK49" s="76"/>
      <c r="AL49" s="30"/>
      <c r="AM49" s="25"/>
      <c r="AN49" s="25"/>
      <c r="AO49" s="79"/>
      <c r="AP49" s="79"/>
      <c r="AQ49" s="79"/>
      <c r="AR49" s="62"/>
      <c r="AS49" s="22"/>
      <c r="AT49" s="63"/>
      <c r="AU49" s="65"/>
      <c r="AV49" s="12"/>
      <c r="AW49" s="12"/>
      <c r="AX49" s="12"/>
      <c r="AY49" s="12"/>
      <c r="AZ49" s="12"/>
      <c r="BA49" s="12"/>
      <c r="BB49" s="12"/>
      <c r="BC49" s="12"/>
      <c r="BD49" s="12"/>
      <c r="BE49" s="1">
        <f t="shared" si="4"/>
        <v>108</v>
      </c>
      <c r="BF49" s="12"/>
    </row>
    <row r="50" spans="1:59" ht="10.5" customHeight="1">
      <c r="A50" s="125"/>
      <c r="B50" s="105"/>
      <c r="C50" s="109"/>
      <c r="D50" s="1" t="s">
        <v>35</v>
      </c>
      <c r="E50" s="1">
        <v>1</v>
      </c>
      <c r="F50" s="1">
        <v>1</v>
      </c>
      <c r="G50" s="1">
        <v>1</v>
      </c>
      <c r="H50" s="1">
        <v>1</v>
      </c>
      <c r="I50" s="2">
        <v>1</v>
      </c>
      <c r="J50" s="2">
        <v>1</v>
      </c>
      <c r="K50" s="2">
        <v>1</v>
      </c>
      <c r="L50" s="12">
        <v>1</v>
      </c>
      <c r="M50" s="12">
        <v>2</v>
      </c>
      <c r="N50" s="12">
        <v>2</v>
      </c>
      <c r="O50" s="12">
        <v>2</v>
      </c>
      <c r="P50" s="12">
        <v>2</v>
      </c>
      <c r="Q50" s="12">
        <v>2</v>
      </c>
      <c r="R50" s="25"/>
      <c r="S50" s="25"/>
      <c r="T50" s="25"/>
      <c r="U50" s="25"/>
      <c r="V50" s="13"/>
      <c r="W50" s="13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6"/>
      <c r="AK50" s="76"/>
      <c r="AL50" s="30"/>
      <c r="AM50" s="25"/>
      <c r="AN50" s="25"/>
      <c r="AO50" s="79"/>
      <c r="AP50" s="79"/>
      <c r="AQ50" s="79"/>
      <c r="AR50" s="62"/>
      <c r="AS50" s="22"/>
      <c r="AT50" s="63"/>
      <c r="AU50" s="65"/>
      <c r="AV50" s="12"/>
      <c r="AW50" s="12"/>
      <c r="AX50" s="12"/>
      <c r="AY50" s="12"/>
      <c r="AZ50" s="12"/>
      <c r="BA50" s="12"/>
      <c r="BB50" s="12"/>
      <c r="BC50" s="12"/>
      <c r="BD50" s="12"/>
      <c r="BE50" s="1"/>
      <c r="BF50" s="12">
        <v>18</v>
      </c>
    </row>
    <row r="51" spans="1:59" ht="10.5" customHeight="1">
      <c r="A51" s="125"/>
      <c r="B51" s="95" t="s">
        <v>78</v>
      </c>
      <c r="C51" s="95" t="s">
        <v>79</v>
      </c>
      <c r="D51" s="5" t="s">
        <v>34</v>
      </c>
      <c r="E51" s="5">
        <f>E53+E55</f>
        <v>10</v>
      </c>
      <c r="F51" s="5">
        <f t="shared" ref="F51:AL52" si="5">F53+F55</f>
        <v>10</v>
      </c>
      <c r="G51" s="5">
        <f t="shared" si="5"/>
        <v>10</v>
      </c>
      <c r="H51" s="5">
        <f t="shared" si="5"/>
        <v>6</v>
      </c>
      <c r="I51" s="5">
        <f t="shared" si="5"/>
        <v>6</v>
      </c>
      <c r="J51" s="5">
        <f t="shared" si="5"/>
        <v>6</v>
      </c>
      <c r="K51" s="5">
        <f t="shared" si="5"/>
        <v>6</v>
      </c>
      <c r="L51" s="5">
        <f t="shared" si="5"/>
        <v>4</v>
      </c>
      <c r="M51" s="5">
        <f t="shared" si="5"/>
        <v>4</v>
      </c>
      <c r="N51" s="5">
        <f t="shared" si="5"/>
        <v>4</v>
      </c>
      <c r="O51" s="5">
        <f t="shared" si="5"/>
        <v>3</v>
      </c>
      <c r="P51" s="5">
        <f t="shared" si="5"/>
        <v>3</v>
      </c>
      <c r="Q51" s="5">
        <f t="shared" si="5"/>
        <v>4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f t="shared" si="5"/>
        <v>12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f>SUM(E51:BD51)</f>
        <v>88</v>
      </c>
      <c r="BF51" s="20"/>
    </row>
    <row r="52" spans="1:59" ht="10.5" customHeight="1">
      <c r="A52" s="125"/>
      <c r="B52" s="138"/>
      <c r="C52" s="138"/>
      <c r="D52" s="5" t="s">
        <v>35</v>
      </c>
      <c r="E52" s="5">
        <f>E54+E56</f>
        <v>4</v>
      </c>
      <c r="F52" s="5">
        <f t="shared" si="5"/>
        <v>4</v>
      </c>
      <c r="G52" s="5">
        <f t="shared" si="5"/>
        <v>4</v>
      </c>
      <c r="H52" s="5">
        <f t="shared" si="5"/>
        <v>4</v>
      </c>
      <c r="I52" s="5">
        <f t="shared" si="5"/>
        <v>2</v>
      </c>
      <c r="J52" s="5">
        <f t="shared" si="5"/>
        <v>2</v>
      </c>
      <c r="K52" s="5">
        <f t="shared" si="5"/>
        <v>1</v>
      </c>
      <c r="L52" s="5">
        <f t="shared" si="5"/>
        <v>1</v>
      </c>
      <c r="M52" s="5">
        <f t="shared" si="5"/>
        <v>2</v>
      </c>
      <c r="N52" s="5">
        <f t="shared" si="5"/>
        <v>2</v>
      </c>
      <c r="O52" s="5">
        <f t="shared" si="5"/>
        <v>2</v>
      </c>
      <c r="P52" s="5">
        <f t="shared" si="5"/>
        <v>2</v>
      </c>
      <c r="Q52" s="5">
        <f t="shared" si="5"/>
        <v>2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>
        <f t="shared" si="5"/>
        <v>6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20">
        <f>SUM(E52:BE52)</f>
        <v>38</v>
      </c>
    </row>
    <row r="53" spans="1:59" ht="10.5" customHeight="1">
      <c r="A53" s="125"/>
      <c r="B53" s="100" t="s">
        <v>80</v>
      </c>
      <c r="C53" s="100" t="s">
        <v>81</v>
      </c>
      <c r="D53" s="1" t="s">
        <v>34</v>
      </c>
      <c r="E53" s="1">
        <v>7</v>
      </c>
      <c r="F53" s="1">
        <v>7</v>
      </c>
      <c r="G53" s="1">
        <v>7</v>
      </c>
      <c r="H53" s="1">
        <v>3</v>
      </c>
      <c r="I53" s="2">
        <v>3</v>
      </c>
      <c r="J53" s="2">
        <v>3</v>
      </c>
      <c r="K53" s="2">
        <v>3</v>
      </c>
      <c r="L53" s="12">
        <v>1</v>
      </c>
      <c r="M53" s="12">
        <v>1</v>
      </c>
      <c r="N53" s="12">
        <v>1</v>
      </c>
      <c r="O53" s="12">
        <v>1</v>
      </c>
      <c r="P53" s="12">
        <v>1</v>
      </c>
      <c r="Q53" s="12">
        <v>2</v>
      </c>
      <c r="R53" s="25"/>
      <c r="S53" s="25"/>
      <c r="T53" s="25"/>
      <c r="U53" s="25"/>
      <c r="V53" s="13">
        <f>SUM(E53:U53)</f>
        <v>40</v>
      </c>
      <c r="W53" s="13">
        <v>40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6"/>
      <c r="AK53" s="76"/>
      <c r="AL53" s="30">
        <v>12</v>
      </c>
      <c r="AM53" s="25"/>
      <c r="AN53" s="25"/>
      <c r="AO53" s="79"/>
      <c r="AP53" s="79"/>
      <c r="AQ53" s="79"/>
      <c r="AR53" s="62"/>
      <c r="AS53" s="22"/>
      <c r="AT53" s="63"/>
      <c r="AU53" s="65"/>
      <c r="AV53" s="12"/>
      <c r="AW53" s="12"/>
      <c r="AX53" s="12"/>
      <c r="AY53" s="12"/>
      <c r="AZ53" s="12"/>
      <c r="BA53" s="12"/>
      <c r="BB53" s="12"/>
      <c r="BC53" s="12"/>
      <c r="BD53" s="12"/>
      <c r="BE53" s="1">
        <f>SUM(E53:BD53)</f>
        <v>132</v>
      </c>
      <c r="BF53" s="12"/>
    </row>
    <row r="54" spans="1:59" ht="10.5" customHeight="1">
      <c r="A54" s="125"/>
      <c r="B54" s="100"/>
      <c r="C54" s="100"/>
      <c r="D54" s="1" t="s">
        <v>35</v>
      </c>
      <c r="E54" s="1">
        <v>1</v>
      </c>
      <c r="F54" s="1">
        <v>1</v>
      </c>
      <c r="G54" s="1">
        <v>1</v>
      </c>
      <c r="H54" s="1">
        <v>1</v>
      </c>
      <c r="I54" s="2">
        <v>1</v>
      </c>
      <c r="J54" s="2">
        <v>1</v>
      </c>
      <c r="K54" s="2">
        <v>1</v>
      </c>
      <c r="L54" s="12">
        <v>1</v>
      </c>
      <c r="M54" s="12">
        <v>2</v>
      </c>
      <c r="N54" s="12">
        <v>2</v>
      </c>
      <c r="O54" s="12">
        <v>2</v>
      </c>
      <c r="P54" s="12">
        <v>2</v>
      </c>
      <c r="Q54" s="12">
        <v>2</v>
      </c>
      <c r="R54" s="25"/>
      <c r="S54" s="25"/>
      <c r="T54" s="25"/>
      <c r="U54" s="25"/>
      <c r="V54" s="13"/>
      <c r="W54" s="13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6"/>
      <c r="AK54" s="76"/>
      <c r="AL54" s="30">
        <v>6</v>
      </c>
      <c r="AM54" s="25"/>
      <c r="AN54" s="25"/>
      <c r="AO54" s="79"/>
      <c r="AP54" s="79"/>
      <c r="AQ54" s="79"/>
      <c r="AR54" s="62"/>
      <c r="AS54" s="22"/>
      <c r="AT54" s="63"/>
      <c r="AU54" s="65"/>
      <c r="AV54" s="12"/>
      <c r="AW54" s="12"/>
      <c r="AX54" s="12"/>
      <c r="AY54" s="12"/>
      <c r="AZ54" s="12"/>
      <c r="BA54" s="12"/>
      <c r="BB54" s="12"/>
      <c r="BC54" s="12"/>
      <c r="BD54" s="12"/>
      <c r="BE54" s="1"/>
      <c r="BF54" s="12">
        <v>24</v>
      </c>
    </row>
    <row r="55" spans="1:59" ht="10.5" customHeight="1">
      <c r="A55" s="125"/>
      <c r="B55" s="104" t="s">
        <v>82</v>
      </c>
      <c r="C55" s="104" t="s">
        <v>83</v>
      </c>
      <c r="D55" s="1" t="s">
        <v>34</v>
      </c>
      <c r="E55" s="1">
        <v>3</v>
      </c>
      <c r="F55" s="1">
        <v>3</v>
      </c>
      <c r="G55" s="1">
        <v>3</v>
      </c>
      <c r="H55" s="1">
        <v>3</v>
      </c>
      <c r="I55" s="2">
        <v>3</v>
      </c>
      <c r="J55" s="2">
        <v>3</v>
      </c>
      <c r="K55" s="2">
        <v>3</v>
      </c>
      <c r="L55" s="12">
        <v>3</v>
      </c>
      <c r="M55" s="12">
        <v>3</v>
      </c>
      <c r="N55" s="12">
        <v>3</v>
      </c>
      <c r="O55" s="12">
        <v>2</v>
      </c>
      <c r="P55" s="12">
        <v>2</v>
      </c>
      <c r="Q55" s="12">
        <v>2</v>
      </c>
      <c r="R55" s="25"/>
      <c r="S55" s="25"/>
      <c r="T55" s="25"/>
      <c r="U55" s="25"/>
      <c r="V55" s="13">
        <f>SUM(E55:U55)</f>
        <v>36</v>
      </c>
      <c r="W55" s="14">
        <v>36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6"/>
      <c r="AK55" s="79"/>
      <c r="AL55" s="12"/>
      <c r="AM55" s="25"/>
      <c r="AN55" s="25"/>
      <c r="AO55" s="79"/>
      <c r="AP55" s="79"/>
      <c r="AQ55" s="79"/>
      <c r="AR55" s="22"/>
      <c r="AS55" s="22"/>
      <c r="AT55" s="64"/>
      <c r="AU55" s="65"/>
      <c r="AV55" s="30"/>
      <c r="AW55" s="12"/>
      <c r="AX55" s="12"/>
      <c r="AY55" s="12"/>
      <c r="AZ55" s="12"/>
      <c r="BA55" s="12"/>
      <c r="BB55" s="12"/>
      <c r="BC55" s="12"/>
      <c r="BD55" s="12"/>
      <c r="BE55" s="1">
        <f>SUM(E55:BD55)</f>
        <v>108</v>
      </c>
      <c r="BF55" s="27"/>
    </row>
    <row r="56" spans="1:59" ht="10.5" customHeight="1">
      <c r="A56" s="125"/>
      <c r="B56" s="105"/>
      <c r="C56" s="105"/>
      <c r="D56" s="1" t="s">
        <v>35</v>
      </c>
      <c r="E56" s="1">
        <v>3</v>
      </c>
      <c r="F56" s="1">
        <v>3</v>
      </c>
      <c r="G56" s="1">
        <v>3</v>
      </c>
      <c r="H56" s="1">
        <v>3</v>
      </c>
      <c r="I56" s="2">
        <v>1</v>
      </c>
      <c r="J56" s="2">
        <v>1</v>
      </c>
      <c r="K56" s="2"/>
      <c r="L56" s="12"/>
      <c r="M56" s="12"/>
      <c r="N56" s="12"/>
      <c r="O56" s="12"/>
      <c r="P56" s="12"/>
      <c r="Q56" s="12"/>
      <c r="R56" s="25"/>
      <c r="S56" s="25"/>
      <c r="T56" s="25"/>
      <c r="U56" s="25"/>
      <c r="V56" s="13"/>
      <c r="W56" s="14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6"/>
      <c r="AK56" s="79"/>
      <c r="AL56" s="12"/>
      <c r="AM56" s="25"/>
      <c r="AN56" s="25"/>
      <c r="AO56" s="79"/>
      <c r="AP56" s="79"/>
      <c r="AQ56" s="79"/>
      <c r="AR56" s="22"/>
      <c r="AS56" s="22"/>
      <c r="AT56" s="64"/>
      <c r="AU56" s="65"/>
      <c r="AV56" s="30"/>
      <c r="AW56" s="12"/>
      <c r="AX56" s="12"/>
      <c r="AY56" s="12"/>
      <c r="AZ56" s="12"/>
      <c r="BA56" s="12"/>
      <c r="BB56" s="12"/>
      <c r="BC56" s="12"/>
      <c r="BD56" s="12"/>
      <c r="BE56" s="1"/>
      <c r="BF56" s="27">
        <v>14</v>
      </c>
      <c r="BG56" s="37"/>
    </row>
    <row r="57" spans="1:59" ht="10.5" customHeight="1">
      <c r="A57" s="125"/>
      <c r="B57" s="100" t="s">
        <v>84</v>
      </c>
      <c r="C57" s="100" t="s">
        <v>85</v>
      </c>
      <c r="D57" s="1" t="s">
        <v>34</v>
      </c>
      <c r="E57" s="1"/>
      <c r="F57" s="1"/>
      <c r="G57" s="1"/>
      <c r="H57" s="1"/>
      <c r="I57" s="2"/>
      <c r="J57" s="2"/>
      <c r="K57" s="2"/>
      <c r="L57" s="12"/>
      <c r="M57" s="12"/>
      <c r="N57" s="12"/>
      <c r="O57" s="12"/>
      <c r="P57" s="12"/>
      <c r="Q57" s="12"/>
      <c r="R57" s="25"/>
      <c r="S57" s="25"/>
      <c r="T57" s="25"/>
      <c r="U57" s="25"/>
      <c r="V57" s="13"/>
      <c r="W57" s="13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6"/>
      <c r="AK57" s="76"/>
      <c r="AL57" s="30"/>
      <c r="AM57" s="25"/>
      <c r="AN57" s="25"/>
      <c r="AO57" s="79"/>
      <c r="AP57" s="79"/>
      <c r="AQ57" s="79"/>
      <c r="AR57" s="62"/>
      <c r="AS57" s="22"/>
      <c r="AT57" s="63"/>
      <c r="AU57" s="65"/>
      <c r="AV57" s="12"/>
      <c r="AW57" s="12"/>
      <c r="AX57" s="12"/>
      <c r="AY57" s="12"/>
      <c r="AZ57" s="12"/>
      <c r="BA57" s="12"/>
      <c r="BB57" s="12"/>
      <c r="BC57" s="12"/>
      <c r="BD57" s="12"/>
      <c r="BE57" s="1"/>
      <c r="BF57" s="12"/>
    </row>
    <row r="58" spans="1:59" ht="10.5" customHeight="1">
      <c r="A58" s="125"/>
      <c r="B58" s="100"/>
      <c r="C58" s="101"/>
      <c r="D58" s="1" t="s">
        <v>35</v>
      </c>
      <c r="E58" s="1"/>
      <c r="F58" s="1"/>
      <c r="G58" s="1"/>
      <c r="H58" s="1"/>
      <c r="I58" s="2"/>
      <c r="J58" s="2"/>
      <c r="K58" s="2"/>
      <c r="L58" s="12"/>
      <c r="M58" s="12"/>
      <c r="N58" s="12"/>
      <c r="O58" s="12"/>
      <c r="P58" s="12"/>
      <c r="Q58" s="12"/>
      <c r="R58" s="25"/>
      <c r="S58" s="25"/>
      <c r="T58" s="25"/>
      <c r="U58" s="25"/>
      <c r="V58" s="13"/>
      <c r="W58" s="13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6"/>
      <c r="AK58" s="76"/>
      <c r="AL58" s="30"/>
      <c r="AM58" s="25"/>
      <c r="AN58" s="25"/>
      <c r="AO58" s="79"/>
      <c r="AP58" s="79"/>
      <c r="AQ58" s="79"/>
      <c r="AR58" s="62"/>
      <c r="AS58" s="22"/>
      <c r="AT58" s="63"/>
      <c r="AU58" s="65"/>
      <c r="AV58" s="12"/>
      <c r="AW58" s="12"/>
      <c r="AX58" s="12"/>
      <c r="AY58" s="12"/>
      <c r="AZ58" s="12"/>
      <c r="BA58" s="12"/>
      <c r="BB58" s="12"/>
      <c r="BC58" s="12"/>
      <c r="BD58" s="12"/>
      <c r="BE58" s="1"/>
      <c r="BF58" s="12"/>
    </row>
    <row r="59" spans="1:59" ht="10.5" customHeight="1">
      <c r="A59" s="125"/>
      <c r="B59" s="100" t="s">
        <v>86</v>
      </c>
      <c r="C59" s="100" t="s">
        <v>87</v>
      </c>
      <c r="D59" s="1" t="s">
        <v>34</v>
      </c>
      <c r="E59" s="1"/>
      <c r="F59" s="1"/>
      <c r="G59" s="1"/>
      <c r="H59" s="1"/>
      <c r="I59" s="2"/>
      <c r="J59" s="2"/>
      <c r="K59" s="2"/>
      <c r="L59" s="12"/>
      <c r="M59" s="12"/>
      <c r="N59" s="12"/>
      <c r="O59" s="12"/>
      <c r="P59" s="12"/>
      <c r="Q59" s="12"/>
      <c r="R59" s="25"/>
      <c r="S59" s="25"/>
      <c r="T59" s="25"/>
      <c r="U59" s="25"/>
      <c r="V59" s="13"/>
      <c r="W59" s="13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6"/>
      <c r="AK59" s="76"/>
      <c r="AL59" s="30"/>
      <c r="AM59" s="25"/>
      <c r="AN59" s="25"/>
      <c r="AO59" s="79"/>
      <c r="AP59" s="79"/>
      <c r="AQ59" s="79"/>
      <c r="AR59" s="62"/>
      <c r="AS59" s="22"/>
      <c r="AT59" s="63"/>
      <c r="AU59" s="65"/>
      <c r="AV59" s="12"/>
      <c r="AW59" s="12"/>
      <c r="AX59" s="12"/>
      <c r="AY59" s="12"/>
      <c r="AZ59" s="12"/>
      <c r="BA59" s="12"/>
      <c r="BB59" s="12"/>
      <c r="BC59" s="12"/>
      <c r="BD59" s="12"/>
      <c r="BE59" s="1"/>
      <c r="BF59" s="12"/>
    </row>
    <row r="60" spans="1:59" ht="10.5" customHeight="1">
      <c r="A60" s="125"/>
      <c r="B60" s="100"/>
      <c r="C60" s="101"/>
      <c r="D60" s="1" t="s">
        <v>35</v>
      </c>
      <c r="E60" s="1"/>
      <c r="F60" s="1"/>
      <c r="G60" s="1"/>
      <c r="H60" s="1"/>
      <c r="I60" s="2"/>
      <c r="J60" s="2"/>
      <c r="K60" s="2"/>
      <c r="L60" s="12"/>
      <c r="M60" s="12"/>
      <c r="N60" s="12"/>
      <c r="O60" s="12"/>
      <c r="P60" s="12"/>
      <c r="Q60" s="12"/>
      <c r="R60" s="25"/>
      <c r="S60" s="25"/>
      <c r="T60" s="25"/>
      <c r="U60" s="25"/>
      <c r="V60" s="13"/>
      <c r="W60" s="13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6"/>
      <c r="AK60" s="76"/>
      <c r="AL60" s="30"/>
      <c r="AM60" s="25"/>
      <c r="AN60" s="25"/>
      <c r="AO60" s="79"/>
      <c r="AP60" s="79"/>
      <c r="AQ60" s="79"/>
      <c r="AR60" s="62"/>
      <c r="AS60" s="22"/>
      <c r="AT60" s="63"/>
      <c r="AU60" s="65"/>
      <c r="AV60" s="12"/>
      <c r="AW60" s="12"/>
      <c r="AX60" s="12"/>
      <c r="AY60" s="12"/>
      <c r="AZ60" s="12"/>
      <c r="BA60" s="12"/>
      <c r="BB60" s="12"/>
      <c r="BC60" s="12"/>
      <c r="BD60" s="12"/>
      <c r="BE60" s="1"/>
      <c r="BF60" s="12"/>
    </row>
    <row r="61" spans="1:59" ht="10.5" customHeight="1">
      <c r="A61" s="125"/>
      <c r="B61" s="95" t="s">
        <v>88</v>
      </c>
      <c r="C61" s="95" t="s">
        <v>89</v>
      </c>
      <c r="D61" s="5" t="s">
        <v>34</v>
      </c>
      <c r="E61" s="5">
        <f>E63+E87</f>
        <v>16</v>
      </c>
      <c r="F61" s="5">
        <f t="shared" ref="F61:AQ61" si="6">F63+F87</f>
        <v>16</v>
      </c>
      <c r="G61" s="5">
        <f t="shared" si="6"/>
        <v>16</v>
      </c>
      <c r="H61" s="5">
        <f t="shared" si="6"/>
        <v>20</v>
      </c>
      <c r="I61" s="5">
        <f t="shared" si="6"/>
        <v>20</v>
      </c>
      <c r="J61" s="5">
        <f t="shared" si="6"/>
        <v>20</v>
      </c>
      <c r="K61" s="5">
        <f t="shared" si="6"/>
        <v>20</v>
      </c>
      <c r="L61" s="5">
        <f t="shared" si="6"/>
        <v>20</v>
      </c>
      <c r="M61" s="5">
        <f t="shared" si="6"/>
        <v>20</v>
      </c>
      <c r="N61" s="5">
        <f t="shared" si="6"/>
        <v>20</v>
      </c>
      <c r="O61" s="5">
        <f t="shared" si="6"/>
        <v>20</v>
      </c>
      <c r="P61" s="5">
        <f t="shared" si="6"/>
        <v>20</v>
      </c>
      <c r="Q61" s="5">
        <f t="shared" si="6"/>
        <v>20</v>
      </c>
      <c r="R61" s="5">
        <f t="shared" si="6"/>
        <v>36</v>
      </c>
      <c r="S61" s="5">
        <f t="shared" si="6"/>
        <v>36</v>
      </c>
      <c r="T61" s="5">
        <f t="shared" si="6"/>
        <v>36</v>
      </c>
      <c r="U61" s="5">
        <f t="shared" si="6"/>
        <v>36</v>
      </c>
      <c r="V61" s="5"/>
      <c r="W61" s="5"/>
      <c r="X61" s="5">
        <f t="shared" si="6"/>
        <v>36</v>
      </c>
      <c r="Y61" s="5">
        <f t="shared" si="6"/>
        <v>36</v>
      </c>
      <c r="Z61" s="5">
        <f t="shared" si="6"/>
        <v>36</v>
      </c>
      <c r="AA61" s="5">
        <f t="shared" si="6"/>
        <v>36</v>
      </c>
      <c r="AB61" s="5">
        <f t="shared" si="6"/>
        <v>36</v>
      </c>
      <c r="AC61" s="5">
        <f t="shared" si="6"/>
        <v>36</v>
      </c>
      <c r="AD61" s="5">
        <f t="shared" si="6"/>
        <v>36</v>
      </c>
      <c r="AE61" s="5">
        <f t="shared" si="6"/>
        <v>36</v>
      </c>
      <c r="AF61" s="5">
        <f t="shared" si="6"/>
        <v>36</v>
      </c>
      <c r="AG61" s="5">
        <f t="shared" si="6"/>
        <v>36</v>
      </c>
      <c r="AH61" s="5">
        <f t="shared" si="6"/>
        <v>36</v>
      </c>
      <c r="AI61" s="5">
        <f t="shared" si="6"/>
        <v>36</v>
      </c>
      <c r="AJ61" s="5">
        <f t="shared" si="6"/>
        <v>36</v>
      </c>
      <c r="AK61" s="5">
        <f t="shared" si="6"/>
        <v>36</v>
      </c>
      <c r="AL61" s="5">
        <f t="shared" si="6"/>
        <v>24</v>
      </c>
      <c r="AM61" s="5">
        <f t="shared" si="6"/>
        <v>36</v>
      </c>
      <c r="AN61" s="5">
        <f t="shared" si="6"/>
        <v>36</v>
      </c>
      <c r="AO61" s="5">
        <f t="shared" si="6"/>
        <v>36</v>
      </c>
      <c r="AP61" s="5">
        <f t="shared" si="6"/>
        <v>36</v>
      </c>
      <c r="AQ61" s="5">
        <f t="shared" si="6"/>
        <v>36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>
        <f>SUM(E61:BD61)</f>
        <v>1100</v>
      </c>
      <c r="BF61" s="5"/>
    </row>
    <row r="62" spans="1:59" ht="10.5" customHeight="1">
      <c r="A62" s="125"/>
      <c r="B62" s="96"/>
      <c r="C62" s="96"/>
      <c r="D62" s="5" t="s">
        <v>35</v>
      </c>
      <c r="E62" s="5">
        <f>E63+E88</f>
        <v>16</v>
      </c>
      <c r="F62" s="5">
        <f t="shared" ref="F62:AQ62" si="7">F63+F88</f>
        <v>16</v>
      </c>
      <c r="G62" s="5">
        <f t="shared" si="7"/>
        <v>16</v>
      </c>
      <c r="H62" s="5">
        <f t="shared" si="7"/>
        <v>20</v>
      </c>
      <c r="I62" s="5">
        <f t="shared" si="7"/>
        <v>20</v>
      </c>
      <c r="J62" s="5">
        <f t="shared" si="7"/>
        <v>20</v>
      </c>
      <c r="K62" s="5">
        <f t="shared" si="7"/>
        <v>20</v>
      </c>
      <c r="L62" s="5">
        <f t="shared" si="7"/>
        <v>20</v>
      </c>
      <c r="M62" s="5">
        <f t="shared" si="7"/>
        <v>20</v>
      </c>
      <c r="N62" s="5">
        <f t="shared" si="7"/>
        <v>20</v>
      </c>
      <c r="O62" s="5">
        <f t="shared" si="7"/>
        <v>20</v>
      </c>
      <c r="P62" s="5">
        <f t="shared" si="7"/>
        <v>20</v>
      </c>
      <c r="Q62" s="5">
        <f t="shared" si="7"/>
        <v>20</v>
      </c>
      <c r="R62" s="5">
        <f t="shared" si="7"/>
        <v>36</v>
      </c>
      <c r="S62" s="5">
        <f t="shared" si="7"/>
        <v>36</v>
      </c>
      <c r="T62" s="5">
        <f t="shared" si="7"/>
        <v>36</v>
      </c>
      <c r="U62" s="5">
        <f t="shared" si="7"/>
        <v>36</v>
      </c>
      <c r="V62" s="5"/>
      <c r="W62" s="5"/>
      <c r="X62" s="5">
        <f t="shared" si="7"/>
        <v>36</v>
      </c>
      <c r="Y62" s="5">
        <f t="shared" si="7"/>
        <v>36</v>
      </c>
      <c r="Z62" s="5">
        <f t="shared" si="7"/>
        <v>36</v>
      </c>
      <c r="AA62" s="5">
        <f t="shared" si="7"/>
        <v>36</v>
      </c>
      <c r="AB62" s="5">
        <f t="shared" si="7"/>
        <v>36</v>
      </c>
      <c r="AC62" s="5">
        <f t="shared" si="7"/>
        <v>36</v>
      </c>
      <c r="AD62" s="5">
        <f t="shared" si="7"/>
        <v>36</v>
      </c>
      <c r="AE62" s="5">
        <f t="shared" si="7"/>
        <v>36</v>
      </c>
      <c r="AF62" s="5">
        <f t="shared" si="7"/>
        <v>36</v>
      </c>
      <c r="AG62" s="5">
        <f t="shared" si="7"/>
        <v>36</v>
      </c>
      <c r="AH62" s="5">
        <f t="shared" si="7"/>
        <v>36</v>
      </c>
      <c r="AI62" s="5">
        <f t="shared" si="7"/>
        <v>36</v>
      </c>
      <c r="AJ62" s="5">
        <f t="shared" si="7"/>
        <v>36</v>
      </c>
      <c r="AK62" s="5">
        <f t="shared" si="7"/>
        <v>36</v>
      </c>
      <c r="AL62" s="5">
        <f t="shared" si="7"/>
        <v>24</v>
      </c>
      <c r="AM62" s="5">
        <f t="shared" si="7"/>
        <v>36</v>
      </c>
      <c r="AN62" s="5">
        <f t="shared" si="7"/>
        <v>36</v>
      </c>
      <c r="AO62" s="5">
        <f t="shared" si="7"/>
        <v>36</v>
      </c>
      <c r="AP62" s="5">
        <f t="shared" si="7"/>
        <v>36</v>
      </c>
      <c r="AQ62" s="5">
        <f t="shared" si="7"/>
        <v>36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>
        <f>SUM(E62:BE62)</f>
        <v>1100</v>
      </c>
    </row>
    <row r="63" spans="1:59" ht="10.5" customHeight="1">
      <c r="A63" s="125"/>
      <c r="B63" s="95" t="s">
        <v>90</v>
      </c>
      <c r="C63" s="95" t="s">
        <v>91</v>
      </c>
      <c r="D63" s="5" t="s">
        <v>34</v>
      </c>
      <c r="E63" s="5">
        <f>E65+E73</f>
        <v>14</v>
      </c>
      <c r="F63" s="5">
        <f t="shared" ref="F63:AQ64" si="8">F65+F73</f>
        <v>14</v>
      </c>
      <c r="G63" s="5">
        <f t="shared" si="8"/>
        <v>14</v>
      </c>
      <c r="H63" s="5">
        <f t="shared" si="8"/>
        <v>18</v>
      </c>
      <c r="I63" s="5">
        <f t="shared" si="8"/>
        <v>18</v>
      </c>
      <c r="J63" s="5">
        <f t="shared" si="8"/>
        <v>18</v>
      </c>
      <c r="K63" s="5">
        <f t="shared" si="8"/>
        <v>18</v>
      </c>
      <c r="L63" s="5">
        <f t="shared" si="8"/>
        <v>18</v>
      </c>
      <c r="M63" s="5">
        <f t="shared" si="8"/>
        <v>18</v>
      </c>
      <c r="N63" s="5">
        <f t="shared" si="8"/>
        <v>18</v>
      </c>
      <c r="O63" s="5">
        <f t="shared" si="8"/>
        <v>18</v>
      </c>
      <c r="P63" s="5">
        <f t="shared" si="8"/>
        <v>18</v>
      </c>
      <c r="Q63" s="5">
        <f t="shared" si="8"/>
        <v>18</v>
      </c>
      <c r="R63" s="5">
        <f t="shared" si="8"/>
        <v>36</v>
      </c>
      <c r="S63" s="5">
        <f t="shared" si="8"/>
        <v>36</v>
      </c>
      <c r="T63" s="5">
        <f t="shared" si="8"/>
        <v>36</v>
      </c>
      <c r="U63" s="5">
        <f t="shared" si="8"/>
        <v>36</v>
      </c>
      <c r="V63" s="5"/>
      <c r="W63" s="5"/>
      <c r="X63" s="5">
        <f t="shared" si="8"/>
        <v>36</v>
      </c>
      <c r="Y63" s="5">
        <f t="shared" si="8"/>
        <v>36</v>
      </c>
      <c r="Z63" s="5">
        <f t="shared" si="8"/>
        <v>36</v>
      </c>
      <c r="AA63" s="5">
        <f t="shared" si="8"/>
        <v>36</v>
      </c>
      <c r="AB63" s="5">
        <f t="shared" si="8"/>
        <v>36</v>
      </c>
      <c r="AC63" s="5">
        <f t="shared" si="8"/>
        <v>36</v>
      </c>
      <c r="AD63" s="5">
        <f t="shared" si="8"/>
        <v>36</v>
      </c>
      <c r="AE63" s="5">
        <f t="shared" si="8"/>
        <v>36</v>
      </c>
      <c r="AF63" s="5">
        <f t="shared" si="8"/>
        <v>36</v>
      </c>
      <c r="AG63" s="5">
        <f t="shared" si="8"/>
        <v>36</v>
      </c>
      <c r="AH63" s="5">
        <f t="shared" si="8"/>
        <v>36</v>
      </c>
      <c r="AI63" s="5">
        <f t="shared" si="8"/>
        <v>36</v>
      </c>
      <c r="AJ63" s="5">
        <f t="shared" si="8"/>
        <v>36</v>
      </c>
      <c r="AK63" s="5">
        <f t="shared" si="8"/>
        <v>36</v>
      </c>
      <c r="AL63" s="5">
        <f t="shared" si="8"/>
        <v>22</v>
      </c>
      <c r="AM63" s="5">
        <f t="shared" si="8"/>
        <v>36</v>
      </c>
      <c r="AN63" s="5">
        <f t="shared" si="8"/>
        <v>36</v>
      </c>
      <c r="AO63" s="5">
        <f t="shared" si="8"/>
        <v>36</v>
      </c>
      <c r="AP63" s="5">
        <f t="shared" si="8"/>
        <v>36</v>
      </c>
      <c r="AQ63" s="5">
        <f t="shared" si="8"/>
        <v>36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>
        <f>SUM(E63:BD63)</f>
        <v>1072</v>
      </c>
      <c r="BF63" s="5"/>
    </row>
    <row r="64" spans="1:59" ht="10.5" customHeight="1">
      <c r="A64" s="125"/>
      <c r="B64" s="96"/>
      <c r="C64" s="96"/>
      <c r="D64" s="5" t="s">
        <v>35</v>
      </c>
      <c r="E64" s="5">
        <f>E66+E74</f>
        <v>8</v>
      </c>
      <c r="F64" s="5">
        <f t="shared" si="8"/>
        <v>8</v>
      </c>
      <c r="G64" s="5">
        <f t="shared" si="8"/>
        <v>8</v>
      </c>
      <c r="H64" s="5">
        <f t="shared" si="8"/>
        <v>8</v>
      </c>
      <c r="I64" s="5">
        <f t="shared" si="8"/>
        <v>8</v>
      </c>
      <c r="J64" s="5">
        <f t="shared" si="8"/>
        <v>8</v>
      </c>
      <c r="K64" s="5">
        <f t="shared" si="8"/>
        <v>8</v>
      </c>
      <c r="L64" s="5">
        <f t="shared" si="8"/>
        <v>8</v>
      </c>
      <c r="M64" s="5">
        <f t="shared" si="8"/>
        <v>8</v>
      </c>
      <c r="N64" s="5">
        <f t="shared" si="8"/>
        <v>8</v>
      </c>
      <c r="O64" s="5">
        <f t="shared" si="8"/>
        <v>8</v>
      </c>
      <c r="P64" s="5">
        <f t="shared" si="8"/>
        <v>8</v>
      </c>
      <c r="Q64" s="5">
        <f t="shared" si="8"/>
        <v>8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>
        <f t="shared" si="8"/>
        <v>10</v>
      </c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>
        <f>SUM(E64:BE64)</f>
        <v>114</v>
      </c>
    </row>
    <row r="65" spans="1:59" ht="10.5" customHeight="1">
      <c r="A65" s="125"/>
      <c r="B65" s="95" t="s">
        <v>92</v>
      </c>
      <c r="C65" s="95" t="s">
        <v>93</v>
      </c>
      <c r="D65" s="5" t="s">
        <v>34</v>
      </c>
      <c r="E65" s="5">
        <f>E69+E71+E72</f>
        <v>4</v>
      </c>
      <c r="F65" s="5">
        <f t="shared" ref="F65:AK65" si="9">F69+F71+F72</f>
        <v>4</v>
      </c>
      <c r="G65" s="5">
        <f t="shared" si="9"/>
        <v>4</v>
      </c>
      <c r="H65" s="5">
        <f t="shared" si="9"/>
        <v>8</v>
      </c>
      <c r="I65" s="5">
        <f t="shared" si="9"/>
        <v>8</v>
      </c>
      <c r="J65" s="5">
        <f t="shared" si="9"/>
        <v>8</v>
      </c>
      <c r="K65" s="5">
        <f t="shared" si="9"/>
        <v>8</v>
      </c>
      <c r="L65" s="5">
        <f t="shared" si="9"/>
        <v>8</v>
      </c>
      <c r="M65" s="5">
        <f t="shared" si="9"/>
        <v>8</v>
      </c>
      <c r="N65" s="5">
        <f t="shared" si="9"/>
        <v>8</v>
      </c>
      <c r="O65" s="5">
        <f t="shared" si="9"/>
        <v>8</v>
      </c>
      <c r="P65" s="5">
        <f t="shared" si="9"/>
        <v>8</v>
      </c>
      <c r="Q65" s="5">
        <f t="shared" si="9"/>
        <v>8</v>
      </c>
      <c r="R65" s="5">
        <f t="shared" si="9"/>
        <v>36</v>
      </c>
      <c r="S65" s="5">
        <f t="shared" si="9"/>
        <v>36</v>
      </c>
      <c r="T65" s="5">
        <f t="shared" si="9"/>
        <v>36</v>
      </c>
      <c r="U65" s="5">
        <f t="shared" si="9"/>
        <v>36</v>
      </c>
      <c r="V65" s="5"/>
      <c r="W65" s="5"/>
      <c r="X65" s="5">
        <f t="shared" si="9"/>
        <v>36</v>
      </c>
      <c r="Y65" s="5">
        <f t="shared" si="9"/>
        <v>36</v>
      </c>
      <c r="Z65" s="5">
        <f t="shared" si="9"/>
        <v>36</v>
      </c>
      <c r="AA65" s="5">
        <f t="shared" si="9"/>
        <v>36</v>
      </c>
      <c r="AB65" s="5">
        <f t="shared" si="9"/>
        <v>36</v>
      </c>
      <c r="AC65" s="5">
        <f t="shared" si="9"/>
        <v>36</v>
      </c>
      <c r="AD65" s="5">
        <f t="shared" si="9"/>
        <v>36</v>
      </c>
      <c r="AE65" s="5">
        <f t="shared" si="9"/>
        <v>36</v>
      </c>
      <c r="AF65" s="5">
        <f t="shared" si="9"/>
        <v>36</v>
      </c>
      <c r="AG65" s="5">
        <f t="shared" si="9"/>
        <v>36</v>
      </c>
      <c r="AH65" s="5">
        <f t="shared" si="9"/>
        <v>36</v>
      </c>
      <c r="AI65" s="5">
        <f t="shared" si="9"/>
        <v>36</v>
      </c>
      <c r="AJ65" s="5">
        <f t="shared" si="9"/>
        <v>36</v>
      </c>
      <c r="AK65" s="5">
        <f t="shared" si="9"/>
        <v>36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>
        <f>SUM(E65:BD65)</f>
        <v>740</v>
      </c>
      <c r="BF65" s="5"/>
    </row>
    <row r="66" spans="1:59" ht="15" customHeight="1">
      <c r="A66" s="125"/>
      <c r="B66" s="96"/>
      <c r="C66" s="96"/>
      <c r="D66" s="5" t="s">
        <v>35</v>
      </c>
      <c r="E66" s="5">
        <f>E70</f>
        <v>4</v>
      </c>
      <c r="F66" s="5">
        <f t="shared" ref="F66:Q66" si="10">F70</f>
        <v>4</v>
      </c>
      <c r="G66" s="5">
        <f t="shared" si="10"/>
        <v>4</v>
      </c>
      <c r="H66" s="5">
        <f t="shared" si="10"/>
        <v>4</v>
      </c>
      <c r="I66" s="5">
        <f t="shared" si="10"/>
        <v>4</v>
      </c>
      <c r="J66" s="5">
        <f t="shared" si="10"/>
        <v>4</v>
      </c>
      <c r="K66" s="5">
        <f t="shared" si="10"/>
        <v>4</v>
      </c>
      <c r="L66" s="5">
        <f t="shared" si="10"/>
        <v>3</v>
      </c>
      <c r="M66" s="5">
        <f t="shared" si="10"/>
        <v>3</v>
      </c>
      <c r="N66" s="5">
        <f t="shared" si="10"/>
        <v>3</v>
      </c>
      <c r="O66" s="5">
        <f t="shared" si="10"/>
        <v>3</v>
      </c>
      <c r="P66" s="5">
        <f t="shared" si="10"/>
        <v>3</v>
      </c>
      <c r="Q66" s="5">
        <f t="shared" si="10"/>
        <v>3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>
        <f>SUM(E66:BE66)</f>
        <v>46</v>
      </c>
    </row>
    <row r="67" spans="1:59" ht="10.5" customHeight="1">
      <c r="A67" s="125"/>
      <c r="B67" s="100" t="s">
        <v>94</v>
      </c>
      <c r="C67" s="100" t="s">
        <v>95</v>
      </c>
      <c r="D67" s="1" t="s">
        <v>34</v>
      </c>
      <c r="E67" s="1"/>
      <c r="F67" s="1"/>
      <c r="G67" s="1"/>
      <c r="H67" s="1"/>
      <c r="I67" s="2"/>
      <c r="J67" s="2"/>
      <c r="K67" s="2"/>
      <c r="L67" s="12"/>
      <c r="M67" s="12"/>
      <c r="N67" s="12"/>
      <c r="O67" s="12"/>
      <c r="P67" s="12"/>
      <c r="Q67" s="12"/>
      <c r="R67" s="25"/>
      <c r="S67" s="25"/>
      <c r="T67" s="25"/>
      <c r="U67" s="25"/>
      <c r="V67" s="13"/>
      <c r="W67" s="14"/>
      <c r="X67" s="76"/>
      <c r="Y67" s="76"/>
      <c r="Z67" s="76"/>
      <c r="AA67" s="76"/>
      <c r="AB67" s="76"/>
      <c r="AC67" s="76"/>
      <c r="AD67" s="79"/>
      <c r="AE67" s="79"/>
      <c r="AF67" s="79"/>
      <c r="AG67" s="79"/>
      <c r="AH67" s="79"/>
      <c r="AI67" s="79"/>
      <c r="AJ67" s="76"/>
      <c r="AK67" s="79"/>
      <c r="AL67" s="12"/>
      <c r="AM67" s="58"/>
      <c r="AN67" s="58"/>
      <c r="AO67" s="79"/>
      <c r="AP67" s="79"/>
      <c r="AQ67" s="79"/>
      <c r="AR67" s="22"/>
      <c r="AS67" s="23"/>
      <c r="AT67" s="64"/>
      <c r="AU67" s="64"/>
      <c r="AV67" s="30"/>
      <c r="AW67" s="12"/>
      <c r="AX67" s="12"/>
      <c r="AY67" s="12"/>
      <c r="AZ67" s="12"/>
      <c r="BA67" s="12"/>
      <c r="BB67" s="12"/>
      <c r="BC67" s="12"/>
      <c r="BD67" s="12"/>
      <c r="BE67" s="1"/>
      <c r="BF67" s="1"/>
    </row>
    <row r="68" spans="1:59" ht="13.5" customHeight="1">
      <c r="A68" s="125"/>
      <c r="B68" s="101"/>
      <c r="C68" s="101"/>
      <c r="D68" s="1" t="s">
        <v>35</v>
      </c>
      <c r="E68" s="1"/>
      <c r="F68" s="1"/>
      <c r="G68" s="1"/>
      <c r="H68" s="1"/>
      <c r="I68" s="2"/>
      <c r="J68" s="2"/>
      <c r="K68" s="2"/>
      <c r="L68" s="12"/>
      <c r="M68" s="12"/>
      <c r="N68" s="12"/>
      <c r="O68" s="12"/>
      <c r="P68" s="12"/>
      <c r="Q68" s="12"/>
      <c r="R68" s="25"/>
      <c r="S68" s="25"/>
      <c r="T68" s="25"/>
      <c r="U68" s="25"/>
      <c r="V68" s="13"/>
      <c r="W68" s="14"/>
      <c r="X68" s="76"/>
      <c r="Y68" s="76"/>
      <c r="Z68" s="76"/>
      <c r="AA68" s="76"/>
      <c r="AB68" s="76"/>
      <c r="AC68" s="76"/>
      <c r="AD68" s="79"/>
      <c r="AE68" s="79"/>
      <c r="AF68" s="79"/>
      <c r="AG68" s="79"/>
      <c r="AH68" s="79"/>
      <c r="AI68" s="79"/>
      <c r="AJ68" s="76"/>
      <c r="AK68" s="79"/>
      <c r="AL68" s="12"/>
      <c r="AM68" s="58"/>
      <c r="AN68" s="58"/>
      <c r="AO68" s="79"/>
      <c r="AP68" s="79"/>
      <c r="AQ68" s="79"/>
      <c r="AR68" s="22"/>
      <c r="AS68" s="23"/>
      <c r="AT68" s="64"/>
      <c r="AU68" s="64"/>
      <c r="AV68" s="30"/>
      <c r="AW68" s="12"/>
      <c r="AX68" s="12"/>
      <c r="AY68" s="12"/>
      <c r="AZ68" s="12"/>
      <c r="BA68" s="12"/>
      <c r="BB68" s="12"/>
      <c r="BC68" s="12"/>
      <c r="BD68" s="12"/>
      <c r="BE68" s="1"/>
      <c r="BF68" s="1"/>
    </row>
    <row r="69" spans="1:59" ht="10.5" customHeight="1">
      <c r="A69" s="125"/>
      <c r="B69" s="100" t="s">
        <v>96</v>
      </c>
      <c r="C69" s="100" t="s">
        <v>97</v>
      </c>
      <c r="D69" s="1" t="s">
        <v>34</v>
      </c>
      <c r="E69" s="1">
        <v>4</v>
      </c>
      <c r="F69" s="1">
        <v>4</v>
      </c>
      <c r="G69" s="1">
        <v>4</v>
      </c>
      <c r="H69" s="1">
        <v>8</v>
      </c>
      <c r="I69" s="2">
        <v>8</v>
      </c>
      <c r="J69" s="2">
        <v>8</v>
      </c>
      <c r="K69" s="2">
        <v>8</v>
      </c>
      <c r="L69" s="12">
        <v>8</v>
      </c>
      <c r="M69" s="12">
        <v>8</v>
      </c>
      <c r="N69" s="12">
        <v>8</v>
      </c>
      <c r="O69" s="12">
        <v>8</v>
      </c>
      <c r="P69" s="12">
        <v>8</v>
      </c>
      <c r="Q69" s="12">
        <v>8</v>
      </c>
      <c r="R69" s="25"/>
      <c r="S69" s="25"/>
      <c r="T69" s="25"/>
      <c r="U69" s="25"/>
      <c r="V69" s="13">
        <f>SUM(E69:U69)</f>
        <v>92</v>
      </c>
      <c r="W69" s="14">
        <v>92</v>
      </c>
      <c r="X69" s="76"/>
      <c r="Y69" s="76"/>
      <c r="Z69" s="76"/>
      <c r="AA69" s="76"/>
      <c r="AB69" s="76"/>
      <c r="AC69" s="76"/>
      <c r="AD69" s="79"/>
      <c r="AE69" s="79"/>
      <c r="AF69" s="79"/>
      <c r="AG69" s="79"/>
      <c r="AH69" s="79"/>
      <c r="AI69" s="79"/>
      <c r="AJ69" s="76"/>
      <c r="AK69" s="79"/>
      <c r="AL69" s="12"/>
      <c r="AM69" s="58"/>
      <c r="AN69" s="58"/>
      <c r="AO69" s="79"/>
      <c r="AP69" s="79"/>
      <c r="AQ69" s="79"/>
      <c r="AR69" s="22"/>
      <c r="AS69" s="23"/>
      <c r="AT69" s="64"/>
      <c r="AU69" s="64"/>
      <c r="AV69" s="30"/>
      <c r="AW69" s="12"/>
      <c r="AX69" s="12"/>
      <c r="AY69" s="12"/>
      <c r="AZ69" s="12"/>
      <c r="BA69" s="12"/>
      <c r="BB69" s="12"/>
      <c r="BC69" s="12"/>
      <c r="BD69" s="12"/>
      <c r="BE69" s="1">
        <f>SUM(E69:BD69)</f>
        <v>276</v>
      </c>
      <c r="BF69" s="1"/>
    </row>
    <row r="70" spans="1:59" ht="19.5" customHeight="1">
      <c r="A70" s="125"/>
      <c r="B70" s="101"/>
      <c r="C70" s="101"/>
      <c r="D70" s="1" t="s">
        <v>35</v>
      </c>
      <c r="E70" s="1">
        <v>4</v>
      </c>
      <c r="F70" s="1">
        <v>4</v>
      </c>
      <c r="G70" s="1">
        <v>4</v>
      </c>
      <c r="H70" s="1">
        <v>4</v>
      </c>
      <c r="I70" s="2">
        <v>4</v>
      </c>
      <c r="J70" s="2">
        <v>4</v>
      </c>
      <c r="K70" s="2">
        <v>4</v>
      </c>
      <c r="L70" s="12">
        <v>3</v>
      </c>
      <c r="M70" s="12">
        <v>3</v>
      </c>
      <c r="N70" s="12">
        <v>3</v>
      </c>
      <c r="O70" s="12">
        <v>3</v>
      </c>
      <c r="P70" s="12">
        <v>3</v>
      </c>
      <c r="Q70" s="12">
        <v>3</v>
      </c>
      <c r="R70" s="25"/>
      <c r="S70" s="25"/>
      <c r="T70" s="25"/>
      <c r="U70" s="25"/>
      <c r="V70" s="13"/>
      <c r="W70" s="14"/>
      <c r="X70" s="76"/>
      <c r="Y70" s="76"/>
      <c r="Z70" s="76"/>
      <c r="AA70" s="76"/>
      <c r="AB70" s="76"/>
      <c r="AC70" s="76"/>
      <c r="AD70" s="79"/>
      <c r="AE70" s="79"/>
      <c r="AF70" s="79"/>
      <c r="AG70" s="79"/>
      <c r="AH70" s="79"/>
      <c r="AI70" s="79"/>
      <c r="AJ70" s="76"/>
      <c r="AK70" s="79"/>
      <c r="AL70" s="12"/>
      <c r="AM70" s="58"/>
      <c r="AN70" s="58"/>
      <c r="AO70" s="79"/>
      <c r="AP70" s="79"/>
      <c r="AQ70" s="79"/>
      <c r="AR70" s="22"/>
      <c r="AS70" s="23"/>
      <c r="AT70" s="64"/>
      <c r="AU70" s="64"/>
      <c r="AV70" s="30"/>
      <c r="AW70" s="12"/>
      <c r="AX70" s="12"/>
      <c r="AY70" s="12"/>
      <c r="AZ70" s="12"/>
      <c r="BA70" s="12"/>
      <c r="BB70" s="12"/>
      <c r="BC70" s="12"/>
      <c r="BD70" s="12"/>
      <c r="BE70" s="1"/>
      <c r="BF70" s="1">
        <v>46</v>
      </c>
    </row>
    <row r="71" spans="1:59" ht="10.5" customHeight="1">
      <c r="A71" s="125"/>
      <c r="B71" s="84" t="s">
        <v>98</v>
      </c>
      <c r="C71" s="84" t="s">
        <v>99</v>
      </c>
      <c r="D71" s="1" t="s">
        <v>34</v>
      </c>
      <c r="E71" s="1"/>
      <c r="F71" s="1"/>
      <c r="G71" s="1"/>
      <c r="H71" s="1"/>
      <c r="I71" s="2"/>
      <c r="J71" s="2"/>
      <c r="K71" s="2"/>
      <c r="L71" s="12"/>
      <c r="M71" s="12"/>
      <c r="N71" s="12"/>
      <c r="O71" s="12"/>
      <c r="P71" s="12"/>
      <c r="Q71" s="12"/>
      <c r="R71" s="25">
        <v>36</v>
      </c>
      <c r="S71" s="25">
        <v>36</v>
      </c>
      <c r="T71" s="25">
        <v>36</v>
      </c>
      <c r="U71" s="25">
        <v>36</v>
      </c>
      <c r="V71" s="13">
        <f>SUM(E71:U71)</f>
        <v>144</v>
      </c>
      <c r="W71" s="14">
        <v>144</v>
      </c>
      <c r="X71" s="76"/>
      <c r="Y71" s="76"/>
      <c r="Z71" s="76"/>
      <c r="AA71" s="76"/>
      <c r="AB71" s="76"/>
      <c r="AC71" s="76"/>
      <c r="AD71" s="79"/>
      <c r="AE71" s="79"/>
      <c r="AF71" s="79"/>
      <c r="AG71" s="79"/>
      <c r="AH71" s="79"/>
      <c r="AI71" s="79"/>
      <c r="AJ71" s="76"/>
      <c r="AK71" s="79"/>
      <c r="AL71" s="12"/>
      <c r="AM71" s="58"/>
      <c r="AN71" s="58"/>
      <c r="AO71" s="79"/>
      <c r="AP71" s="79"/>
      <c r="AQ71" s="79"/>
      <c r="AR71" s="22"/>
      <c r="AS71" s="23"/>
      <c r="AT71" s="64"/>
      <c r="AU71" s="64"/>
      <c r="AV71" s="30"/>
      <c r="AW71" s="12"/>
      <c r="AX71" s="12"/>
      <c r="AY71" s="12"/>
      <c r="AZ71" s="12"/>
      <c r="BA71" s="12"/>
      <c r="BB71" s="12"/>
      <c r="BC71" s="12"/>
      <c r="BD71" s="12"/>
      <c r="BE71" s="1">
        <f>SUM(E71:BD71)</f>
        <v>432</v>
      </c>
      <c r="BF71" s="1"/>
      <c r="BG71" s="29"/>
    </row>
    <row r="72" spans="1:59" ht="12" customHeight="1">
      <c r="A72" s="125"/>
      <c r="B72" s="84" t="s">
        <v>100</v>
      </c>
      <c r="C72" s="84" t="s">
        <v>101</v>
      </c>
      <c r="D72" s="1"/>
      <c r="E72" s="1"/>
      <c r="F72" s="1"/>
      <c r="G72" s="1"/>
      <c r="H72" s="1"/>
      <c r="I72" s="2"/>
      <c r="J72" s="2"/>
      <c r="K72" s="2"/>
      <c r="L72" s="12"/>
      <c r="M72" s="12"/>
      <c r="N72" s="12"/>
      <c r="O72" s="12"/>
      <c r="P72" s="12"/>
      <c r="Q72" s="12"/>
      <c r="R72" s="25"/>
      <c r="S72" s="25"/>
      <c r="T72" s="25"/>
      <c r="U72" s="25"/>
      <c r="V72" s="13"/>
      <c r="W72" s="13"/>
      <c r="X72" s="79">
        <v>36</v>
      </c>
      <c r="Y72" s="79">
        <v>36</v>
      </c>
      <c r="Z72" s="79">
        <v>36</v>
      </c>
      <c r="AA72" s="79">
        <v>36</v>
      </c>
      <c r="AB72" s="79">
        <v>36</v>
      </c>
      <c r="AC72" s="79">
        <v>36</v>
      </c>
      <c r="AD72" s="79">
        <v>36</v>
      </c>
      <c r="AE72" s="79">
        <v>36</v>
      </c>
      <c r="AF72" s="79">
        <v>36</v>
      </c>
      <c r="AG72" s="79">
        <v>36</v>
      </c>
      <c r="AH72" s="79">
        <v>36</v>
      </c>
      <c r="AI72" s="79">
        <v>36</v>
      </c>
      <c r="AJ72" s="79">
        <v>36</v>
      </c>
      <c r="AK72" s="79">
        <v>36</v>
      </c>
      <c r="AL72" s="30"/>
      <c r="AM72" s="25"/>
      <c r="AN72" s="25"/>
      <c r="AO72" s="79"/>
      <c r="AP72" s="79"/>
      <c r="AQ72" s="79"/>
      <c r="AR72" s="62"/>
      <c r="AS72" s="22"/>
      <c r="AT72" s="63"/>
      <c r="AU72" s="64"/>
      <c r="AV72" s="30"/>
      <c r="AW72" s="12"/>
      <c r="AX72" s="12"/>
      <c r="AY72" s="12"/>
      <c r="AZ72" s="12"/>
      <c r="BA72" s="12"/>
      <c r="BB72" s="12"/>
      <c r="BC72" s="12"/>
      <c r="BD72" s="12"/>
      <c r="BE72" s="1">
        <f>SUM(X72:BD72)</f>
        <v>504</v>
      </c>
      <c r="BF72" s="12"/>
    </row>
    <row r="73" spans="1:59" ht="10.5" customHeight="1">
      <c r="A73" s="125"/>
      <c r="B73" s="95" t="s">
        <v>102</v>
      </c>
      <c r="C73" s="95" t="s">
        <v>103</v>
      </c>
      <c r="D73" s="86" t="s">
        <v>34</v>
      </c>
      <c r="E73" s="5">
        <f>E75+E77+E78</f>
        <v>10</v>
      </c>
      <c r="F73" s="5">
        <f t="shared" ref="F73:AQ73" si="11">F75+F77+F78</f>
        <v>10</v>
      </c>
      <c r="G73" s="5">
        <f t="shared" si="11"/>
        <v>10</v>
      </c>
      <c r="H73" s="5">
        <f t="shared" si="11"/>
        <v>10</v>
      </c>
      <c r="I73" s="5">
        <f t="shared" si="11"/>
        <v>10</v>
      </c>
      <c r="J73" s="5">
        <f t="shared" si="11"/>
        <v>10</v>
      </c>
      <c r="K73" s="5">
        <f t="shared" si="11"/>
        <v>10</v>
      </c>
      <c r="L73" s="5">
        <f t="shared" si="11"/>
        <v>10</v>
      </c>
      <c r="M73" s="5">
        <f t="shared" si="11"/>
        <v>10</v>
      </c>
      <c r="N73" s="5">
        <f t="shared" si="11"/>
        <v>10</v>
      </c>
      <c r="O73" s="5">
        <f t="shared" si="11"/>
        <v>10</v>
      </c>
      <c r="P73" s="5">
        <f t="shared" si="11"/>
        <v>10</v>
      </c>
      <c r="Q73" s="5">
        <f t="shared" si="11"/>
        <v>10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>
        <f t="shared" si="11"/>
        <v>22</v>
      </c>
      <c r="AM73" s="5">
        <f t="shared" si="11"/>
        <v>36</v>
      </c>
      <c r="AN73" s="5">
        <f t="shared" si="11"/>
        <v>36</v>
      </c>
      <c r="AO73" s="5">
        <f t="shared" si="11"/>
        <v>36</v>
      </c>
      <c r="AP73" s="5">
        <f t="shared" si="11"/>
        <v>36</v>
      </c>
      <c r="AQ73" s="5">
        <f t="shared" si="11"/>
        <v>36</v>
      </c>
      <c r="AR73" s="32"/>
      <c r="AS73" s="19"/>
      <c r="AT73" s="35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>
        <f>SUM(E73:BD73)</f>
        <v>332</v>
      </c>
      <c r="BF73" s="19"/>
    </row>
    <row r="74" spans="1:59" ht="10.5" customHeight="1">
      <c r="A74" s="125"/>
      <c r="B74" s="96"/>
      <c r="C74" s="96"/>
      <c r="D74" s="86" t="s">
        <v>35</v>
      </c>
      <c r="E74" s="5">
        <f>E76</f>
        <v>4</v>
      </c>
      <c r="F74" s="5">
        <f t="shared" ref="F74:AL74" si="12">F76</f>
        <v>4</v>
      </c>
      <c r="G74" s="5">
        <f t="shared" si="12"/>
        <v>4</v>
      </c>
      <c r="H74" s="5">
        <f t="shared" si="12"/>
        <v>4</v>
      </c>
      <c r="I74" s="5">
        <f t="shared" si="12"/>
        <v>4</v>
      </c>
      <c r="J74" s="5">
        <f t="shared" si="12"/>
        <v>4</v>
      </c>
      <c r="K74" s="5">
        <f t="shared" si="12"/>
        <v>4</v>
      </c>
      <c r="L74" s="5">
        <f t="shared" si="12"/>
        <v>5</v>
      </c>
      <c r="M74" s="5">
        <f t="shared" si="12"/>
        <v>5</v>
      </c>
      <c r="N74" s="5">
        <f t="shared" si="12"/>
        <v>5</v>
      </c>
      <c r="O74" s="5">
        <f t="shared" si="12"/>
        <v>5</v>
      </c>
      <c r="P74" s="5">
        <f t="shared" si="12"/>
        <v>5</v>
      </c>
      <c r="Q74" s="5">
        <f t="shared" si="12"/>
        <v>5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>
        <f t="shared" si="12"/>
        <v>10</v>
      </c>
      <c r="AM74" s="5"/>
      <c r="AN74" s="5"/>
      <c r="AO74" s="5"/>
      <c r="AP74" s="5"/>
      <c r="AQ74" s="5"/>
      <c r="AR74" s="32"/>
      <c r="AS74" s="19"/>
      <c r="AT74" s="35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5">
        <f>SUM(E74:BE74)</f>
        <v>68</v>
      </c>
    </row>
    <row r="75" spans="1:59" ht="10.5" customHeight="1">
      <c r="A75" s="125"/>
      <c r="B75" s="100" t="s">
        <v>104</v>
      </c>
      <c r="C75" s="100" t="s">
        <v>105</v>
      </c>
      <c r="D75" s="1" t="s">
        <v>34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2">
        <v>10</v>
      </c>
      <c r="K75" s="2">
        <v>10</v>
      </c>
      <c r="L75" s="12">
        <v>10</v>
      </c>
      <c r="M75" s="12">
        <v>10</v>
      </c>
      <c r="N75" s="12">
        <v>10</v>
      </c>
      <c r="O75" s="12">
        <v>10</v>
      </c>
      <c r="P75" s="12">
        <v>10</v>
      </c>
      <c r="Q75" s="12">
        <v>10</v>
      </c>
      <c r="R75" s="25"/>
      <c r="S75" s="25"/>
      <c r="T75" s="25"/>
      <c r="U75" s="25"/>
      <c r="V75" s="13">
        <f>SUM(E75:U75)</f>
        <v>130</v>
      </c>
      <c r="W75" s="13">
        <v>130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30">
        <v>22</v>
      </c>
      <c r="AM75" s="25"/>
      <c r="AN75" s="25"/>
      <c r="AO75" s="79"/>
      <c r="AP75" s="79"/>
      <c r="AQ75" s="79"/>
      <c r="AR75" s="62"/>
      <c r="AS75" s="22"/>
      <c r="AT75" s="63"/>
      <c r="AU75" s="64"/>
      <c r="AV75" s="12"/>
      <c r="AW75" s="30"/>
      <c r="AX75" s="30"/>
      <c r="AY75" s="30"/>
      <c r="AZ75" s="30"/>
      <c r="BA75" s="30"/>
      <c r="BB75" s="30"/>
      <c r="BC75" s="30"/>
      <c r="BD75" s="30"/>
      <c r="BE75" s="1">
        <f>SUM(E75:BD75)</f>
        <v>412</v>
      </c>
      <c r="BF75" s="1"/>
    </row>
    <row r="76" spans="1:59" ht="27.75" customHeight="1">
      <c r="A76" s="125"/>
      <c r="B76" s="101"/>
      <c r="C76" s="101"/>
      <c r="D76" s="1" t="s">
        <v>35</v>
      </c>
      <c r="E76" s="1">
        <v>4</v>
      </c>
      <c r="F76" s="1">
        <v>4</v>
      </c>
      <c r="G76" s="1">
        <v>4</v>
      </c>
      <c r="H76" s="1">
        <v>4</v>
      </c>
      <c r="I76" s="1">
        <v>4</v>
      </c>
      <c r="J76" s="1">
        <v>4</v>
      </c>
      <c r="K76" s="1">
        <v>4</v>
      </c>
      <c r="L76" s="12">
        <v>5</v>
      </c>
      <c r="M76" s="12">
        <v>5</v>
      </c>
      <c r="N76" s="12">
        <v>5</v>
      </c>
      <c r="O76" s="12">
        <v>5</v>
      </c>
      <c r="P76" s="12">
        <v>5</v>
      </c>
      <c r="Q76" s="12">
        <v>5</v>
      </c>
      <c r="R76" s="25"/>
      <c r="S76" s="25"/>
      <c r="T76" s="25"/>
      <c r="U76" s="25"/>
      <c r="V76" s="13"/>
      <c r="W76" s="13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30">
        <v>10</v>
      </c>
      <c r="AM76" s="25"/>
      <c r="AN76" s="25"/>
      <c r="AO76" s="79"/>
      <c r="AP76" s="79"/>
      <c r="AQ76" s="79"/>
      <c r="AR76" s="62"/>
      <c r="AS76" s="22"/>
      <c r="AT76" s="63"/>
      <c r="AU76" s="64"/>
      <c r="AV76" s="12"/>
      <c r="AW76" s="30"/>
      <c r="AX76" s="30"/>
      <c r="AY76" s="30"/>
      <c r="AZ76" s="30"/>
      <c r="BA76" s="30"/>
      <c r="BB76" s="30"/>
      <c r="BC76" s="30"/>
      <c r="BD76" s="30"/>
      <c r="BE76" s="1"/>
      <c r="BF76" s="1">
        <v>68</v>
      </c>
    </row>
    <row r="77" spans="1:59" ht="10.5" customHeight="1">
      <c r="A77" s="125"/>
      <c r="B77" s="84" t="s">
        <v>106</v>
      </c>
      <c r="C77" s="84" t="s">
        <v>99</v>
      </c>
      <c r="D77" s="1" t="s">
        <v>34</v>
      </c>
      <c r="E77" s="1"/>
      <c r="F77" s="1"/>
      <c r="G77" s="1"/>
      <c r="H77" s="1"/>
      <c r="I77" s="1"/>
      <c r="J77" s="2"/>
      <c r="K77" s="2"/>
      <c r="L77" s="12"/>
      <c r="M77" s="12"/>
      <c r="N77" s="12"/>
      <c r="O77" s="12"/>
      <c r="P77" s="12"/>
      <c r="Q77" s="12"/>
      <c r="R77" s="25"/>
      <c r="S77" s="25"/>
      <c r="T77" s="25"/>
      <c r="U77" s="25"/>
      <c r="V77" s="13"/>
      <c r="W77" s="13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30"/>
      <c r="AM77" s="25">
        <v>36</v>
      </c>
      <c r="AN77" s="25">
        <v>36</v>
      </c>
      <c r="AO77" s="79"/>
      <c r="AP77" s="79"/>
      <c r="AQ77" s="79"/>
      <c r="AR77" s="62"/>
      <c r="AS77" s="22"/>
      <c r="AT77" s="63"/>
      <c r="AU77" s="64"/>
      <c r="AV77" s="12"/>
      <c r="AW77" s="30"/>
      <c r="AX77" s="30"/>
      <c r="AY77" s="30"/>
      <c r="AZ77" s="30"/>
      <c r="BA77" s="30"/>
      <c r="BB77" s="30"/>
      <c r="BC77" s="30"/>
      <c r="BD77" s="30"/>
      <c r="BE77" s="1">
        <f>SUM(E77:BD77)</f>
        <v>72</v>
      </c>
      <c r="BF77" s="1"/>
    </row>
    <row r="78" spans="1:59" ht="13.5" customHeight="1">
      <c r="A78" s="125"/>
      <c r="B78" s="84" t="s">
        <v>107</v>
      </c>
      <c r="C78" s="84" t="s">
        <v>101</v>
      </c>
      <c r="D78" s="1" t="s">
        <v>34</v>
      </c>
      <c r="E78" s="2"/>
      <c r="F78" s="2"/>
      <c r="G78" s="2"/>
      <c r="H78" s="2"/>
      <c r="I78" s="2"/>
      <c r="J78" s="2"/>
      <c r="K78" s="2"/>
      <c r="L78" s="12"/>
      <c r="M78" s="12"/>
      <c r="N78" s="12"/>
      <c r="O78" s="12"/>
      <c r="P78" s="12"/>
      <c r="Q78" s="12"/>
      <c r="R78" s="25"/>
      <c r="S78" s="25"/>
      <c r="T78" s="25"/>
      <c r="U78" s="25"/>
      <c r="V78" s="13"/>
      <c r="W78" s="13"/>
      <c r="X78" s="79"/>
      <c r="Y78" s="79"/>
      <c r="Z78" s="79"/>
      <c r="AA78" s="79"/>
      <c r="AB78" s="79"/>
      <c r="AC78" s="79"/>
      <c r="AD78" s="79"/>
      <c r="AE78" s="79"/>
      <c r="AF78" s="76"/>
      <c r="AG78" s="76"/>
      <c r="AH78" s="79"/>
      <c r="AI78" s="79"/>
      <c r="AJ78" s="79"/>
      <c r="AK78" s="79"/>
      <c r="AL78" s="30"/>
      <c r="AM78" s="25"/>
      <c r="AN78" s="25"/>
      <c r="AO78" s="79">
        <v>36</v>
      </c>
      <c r="AP78" s="79">
        <v>36</v>
      </c>
      <c r="AQ78" s="79">
        <v>36</v>
      </c>
      <c r="AR78" s="62"/>
      <c r="AS78" s="22"/>
      <c r="AT78" s="63"/>
      <c r="AU78" s="64"/>
      <c r="AV78" s="12"/>
      <c r="AW78" s="30"/>
      <c r="AX78" s="30"/>
      <c r="AY78" s="30"/>
      <c r="AZ78" s="30"/>
      <c r="BA78" s="30"/>
      <c r="BB78" s="30"/>
      <c r="BC78" s="30"/>
      <c r="BD78" s="30"/>
      <c r="BE78" s="1">
        <f>SUM(AO78:BD78)</f>
        <v>108</v>
      </c>
      <c r="BF78" s="1"/>
    </row>
    <row r="79" spans="1:59" ht="10.5" customHeight="1">
      <c r="A79" s="125"/>
      <c r="B79" s="95" t="s">
        <v>108</v>
      </c>
      <c r="C79" s="95" t="s">
        <v>109</v>
      </c>
      <c r="D79" s="5" t="s">
        <v>34</v>
      </c>
      <c r="E79" s="5"/>
      <c r="F79" s="5"/>
      <c r="G79" s="5"/>
      <c r="H79" s="5"/>
      <c r="I79" s="5"/>
      <c r="J79" s="5"/>
      <c r="K79" s="5"/>
      <c r="L79" s="5"/>
      <c r="M79" s="5"/>
      <c r="N79" s="20"/>
      <c r="O79" s="20"/>
      <c r="P79" s="5"/>
      <c r="Q79" s="20"/>
      <c r="R79" s="20"/>
      <c r="S79" s="20"/>
      <c r="T79" s="20"/>
      <c r="U79" s="20"/>
      <c r="V79" s="18"/>
      <c r="W79" s="18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33"/>
      <c r="AS79" s="19"/>
      <c r="AT79" s="36"/>
      <c r="AU79" s="20"/>
      <c r="AV79" s="19"/>
      <c r="AW79" s="20"/>
      <c r="AX79" s="20"/>
      <c r="AY79" s="20"/>
      <c r="AZ79" s="20"/>
      <c r="BA79" s="20"/>
      <c r="BB79" s="20"/>
      <c r="BC79" s="20"/>
      <c r="BD79" s="20"/>
      <c r="BE79" s="19"/>
      <c r="BF79" s="5"/>
    </row>
    <row r="80" spans="1:59" ht="27" customHeight="1">
      <c r="A80" s="125"/>
      <c r="B80" s="96"/>
      <c r="C80" s="96"/>
      <c r="D80" s="86" t="s">
        <v>35</v>
      </c>
      <c r="E80" s="86"/>
      <c r="F80" s="86"/>
      <c r="G80" s="86"/>
      <c r="H80" s="86"/>
      <c r="I80" s="86"/>
      <c r="J80" s="86"/>
      <c r="K80" s="86"/>
      <c r="L80" s="86"/>
      <c r="M80" s="86"/>
      <c r="N80" s="19"/>
      <c r="O80" s="19"/>
      <c r="P80" s="86"/>
      <c r="Q80" s="19"/>
      <c r="R80" s="19"/>
      <c r="S80" s="19"/>
      <c r="T80" s="19"/>
      <c r="U80" s="19"/>
      <c r="V80" s="18"/>
      <c r="W80" s="18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32"/>
      <c r="AS80" s="19"/>
      <c r="AT80" s="35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86"/>
    </row>
    <row r="81" spans="1:59" ht="10.5" customHeight="1">
      <c r="A81" s="125"/>
      <c r="B81" s="100" t="s">
        <v>110</v>
      </c>
      <c r="C81" s="100" t="s">
        <v>111</v>
      </c>
      <c r="D81" s="1" t="s">
        <v>34</v>
      </c>
      <c r="E81" s="2"/>
      <c r="F81" s="2"/>
      <c r="G81" s="2"/>
      <c r="H81" s="2"/>
      <c r="I81" s="2"/>
      <c r="J81" s="2"/>
      <c r="K81" s="2"/>
      <c r="L81" s="12"/>
      <c r="M81" s="12"/>
      <c r="N81" s="12"/>
      <c r="O81" s="12"/>
      <c r="P81" s="12"/>
      <c r="Q81" s="12"/>
      <c r="R81" s="25"/>
      <c r="S81" s="25"/>
      <c r="T81" s="25"/>
      <c r="U81" s="25"/>
      <c r="V81" s="13"/>
      <c r="W81" s="13"/>
      <c r="X81" s="79"/>
      <c r="Y81" s="79"/>
      <c r="Z81" s="79"/>
      <c r="AA81" s="79"/>
      <c r="AB81" s="79"/>
      <c r="AC81" s="79"/>
      <c r="AD81" s="79"/>
      <c r="AE81" s="79"/>
      <c r="AF81" s="76"/>
      <c r="AG81" s="76"/>
      <c r="AH81" s="79"/>
      <c r="AI81" s="79"/>
      <c r="AJ81" s="79"/>
      <c r="AK81" s="79"/>
      <c r="AL81" s="30"/>
      <c r="AM81" s="25"/>
      <c r="AN81" s="25"/>
      <c r="AO81" s="79"/>
      <c r="AP81" s="79"/>
      <c r="AQ81" s="79"/>
      <c r="AR81" s="62"/>
      <c r="AS81" s="22"/>
      <c r="AT81" s="63"/>
      <c r="AU81" s="64"/>
      <c r="AV81" s="12"/>
      <c r="AW81" s="30"/>
      <c r="AX81" s="30"/>
      <c r="AY81" s="30"/>
      <c r="AZ81" s="30"/>
      <c r="BA81" s="30"/>
      <c r="BB81" s="30"/>
      <c r="BC81" s="30"/>
      <c r="BD81" s="30"/>
      <c r="BE81" s="1"/>
      <c r="BF81" s="1"/>
    </row>
    <row r="82" spans="1:59" ht="15.75" customHeight="1">
      <c r="A82" s="125"/>
      <c r="B82" s="101"/>
      <c r="C82" s="101"/>
      <c r="D82" s="1" t="s">
        <v>35</v>
      </c>
      <c r="E82" s="2"/>
      <c r="F82" s="2"/>
      <c r="G82" s="2"/>
      <c r="H82" s="2"/>
      <c r="I82" s="2"/>
      <c r="J82" s="2"/>
      <c r="K82" s="2"/>
      <c r="L82" s="12"/>
      <c r="M82" s="12"/>
      <c r="N82" s="12"/>
      <c r="O82" s="12"/>
      <c r="P82" s="12"/>
      <c r="Q82" s="12"/>
      <c r="R82" s="25"/>
      <c r="S82" s="25"/>
      <c r="T82" s="25"/>
      <c r="U82" s="25"/>
      <c r="V82" s="13"/>
      <c r="W82" s="13"/>
      <c r="X82" s="79"/>
      <c r="Y82" s="79"/>
      <c r="Z82" s="79"/>
      <c r="AA82" s="79"/>
      <c r="AB82" s="79"/>
      <c r="AC82" s="79"/>
      <c r="AD82" s="79"/>
      <c r="AE82" s="79"/>
      <c r="AF82" s="76"/>
      <c r="AG82" s="76"/>
      <c r="AH82" s="79"/>
      <c r="AI82" s="79"/>
      <c r="AJ82" s="79"/>
      <c r="AK82" s="79"/>
      <c r="AL82" s="30"/>
      <c r="AM82" s="25"/>
      <c r="AN82" s="25"/>
      <c r="AO82" s="79"/>
      <c r="AP82" s="79"/>
      <c r="AQ82" s="79"/>
      <c r="AR82" s="62"/>
      <c r="AS82" s="22"/>
      <c r="AT82" s="63"/>
      <c r="AU82" s="64"/>
      <c r="AV82" s="12"/>
      <c r="AW82" s="30"/>
      <c r="AX82" s="30"/>
      <c r="AY82" s="30"/>
      <c r="AZ82" s="30"/>
      <c r="BA82" s="30"/>
      <c r="BB82" s="30"/>
      <c r="BC82" s="30"/>
      <c r="BD82" s="30"/>
      <c r="BE82" s="1"/>
      <c r="BF82" s="1"/>
    </row>
    <row r="83" spans="1:59" ht="10.5" customHeight="1">
      <c r="A83" s="125"/>
      <c r="B83" s="100" t="s">
        <v>112</v>
      </c>
      <c r="C83" s="100" t="s">
        <v>113</v>
      </c>
      <c r="D83" s="1" t="s">
        <v>34</v>
      </c>
      <c r="E83" s="2"/>
      <c r="F83" s="2"/>
      <c r="G83" s="2"/>
      <c r="H83" s="2"/>
      <c r="I83" s="2"/>
      <c r="J83" s="2"/>
      <c r="K83" s="2"/>
      <c r="L83" s="12"/>
      <c r="M83" s="12"/>
      <c r="N83" s="12"/>
      <c r="O83" s="12"/>
      <c r="P83" s="12"/>
      <c r="Q83" s="12"/>
      <c r="R83" s="25"/>
      <c r="S83" s="25"/>
      <c r="T83" s="25"/>
      <c r="U83" s="25"/>
      <c r="V83" s="13"/>
      <c r="W83" s="13"/>
      <c r="X83" s="79"/>
      <c r="Y83" s="79"/>
      <c r="Z83" s="79"/>
      <c r="AA83" s="79"/>
      <c r="AB83" s="79"/>
      <c r="AC83" s="79"/>
      <c r="AD83" s="79"/>
      <c r="AE83" s="79"/>
      <c r="AF83" s="76"/>
      <c r="AG83" s="76"/>
      <c r="AH83" s="79"/>
      <c r="AI83" s="79"/>
      <c r="AJ83" s="79"/>
      <c r="AK83" s="79"/>
      <c r="AL83" s="30"/>
      <c r="AM83" s="25"/>
      <c r="AN83" s="25"/>
      <c r="AO83" s="79"/>
      <c r="AP83" s="79"/>
      <c r="AQ83" s="79"/>
      <c r="AR83" s="62"/>
      <c r="AS83" s="22"/>
      <c r="AT83" s="63"/>
      <c r="AU83" s="64"/>
      <c r="AV83" s="12"/>
      <c r="AW83" s="30"/>
      <c r="AX83" s="30"/>
      <c r="AY83" s="30"/>
      <c r="AZ83" s="30"/>
      <c r="BA83" s="30"/>
      <c r="BB83" s="30"/>
      <c r="BC83" s="30"/>
      <c r="BD83" s="30"/>
      <c r="BE83" s="1"/>
      <c r="BF83" s="1"/>
    </row>
    <row r="84" spans="1:59" ht="15" customHeight="1">
      <c r="A84" s="125"/>
      <c r="B84" s="101"/>
      <c r="C84" s="101"/>
      <c r="D84" s="1" t="s">
        <v>35</v>
      </c>
      <c r="E84" s="2"/>
      <c r="F84" s="2"/>
      <c r="G84" s="2"/>
      <c r="H84" s="2"/>
      <c r="I84" s="2"/>
      <c r="J84" s="2"/>
      <c r="K84" s="2"/>
      <c r="L84" s="12"/>
      <c r="M84" s="12"/>
      <c r="N84" s="12"/>
      <c r="O84" s="12"/>
      <c r="P84" s="12"/>
      <c r="Q84" s="12"/>
      <c r="R84" s="25"/>
      <c r="S84" s="25"/>
      <c r="T84" s="25"/>
      <c r="U84" s="25"/>
      <c r="V84" s="13"/>
      <c r="W84" s="13"/>
      <c r="X84" s="79"/>
      <c r="Y84" s="79"/>
      <c r="Z84" s="79"/>
      <c r="AA84" s="79"/>
      <c r="AB84" s="79"/>
      <c r="AC84" s="79"/>
      <c r="AD84" s="79"/>
      <c r="AE84" s="79"/>
      <c r="AF84" s="76"/>
      <c r="AG84" s="76"/>
      <c r="AH84" s="79"/>
      <c r="AI84" s="79"/>
      <c r="AJ84" s="79"/>
      <c r="AK84" s="79"/>
      <c r="AL84" s="30"/>
      <c r="AM84" s="25"/>
      <c r="AN84" s="25"/>
      <c r="AO84" s="79"/>
      <c r="AP84" s="79"/>
      <c r="AQ84" s="79"/>
      <c r="AR84" s="62"/>
      <c r="AS84" s="22"/>
      <c r="AT84" s="63"/>
      <c r="AU84" s="64"/>
      <c r="AV84" s="12"/>
      <c r="AW84" s="30"/>
      <c r="AX84" s="30"/>
      <c r="AY84" s="30"/>
      <c r="AZ84" s="30"/>
      <c r="BA84" s="30"/>
      <c r="BB84" s="30"/>
      <c r="BC84" s="30"/>
      <c r="BD84" s="30"/>
      <c r="BE84" s="1"/>
      <c r="BF84" s="1"/>
    </row>
    <row r="85" spans="1:59" ht="10.5" customHeight="1">
      <c r="A85" s="125"/>
      <c r="B85" s="84" t="s">
        <v>114</v>
      </c>
      <c r="C85" s="84" t="s">
        <v>99</v>
      </c>
      <c r="D85" s="1" t="s">
        <v>34</v>
      </c>
      <c r="E85" s="2"/>
      <c r="F85" s="2"/>
      <c r="G85" s="2"/>
      <c r="H85" s="2"/>
      <c r="I85" s="2"/>
      <c r="J85" s="2"/>
      <c r="K85" s="2"/>
      <c r="L85" s="12"/>
      <c r="M85" s="12"/>
      <c r="N85" s="12"/>
      <c r="O85" s="12"/>
      <c r="P85" s="12"/>
      <c r="Q85" s="12"/>
      <c r="R85" s="25"/>
      <c r="S85" s="25"/>
      <c r="T85" s="25"/>
      <c r="U85" s="25"/>
      <c r="V85" s="13"/>
      <c r="W85" s="13"/>
      <c r="X85" s="79"/>
      <c r="Y85" s="79"/>
      <c r="Z85" s="79"/>
      <c r="AA85" s="79"/>
      <c r="AB85" s="79"/>
      <c r="AC85" s="79"/>
      <c r="AD85" s="79"/>
      <c r="AE85" s="79"/>
      <c r="AF85" s="76"/>
      <c r="AG85" s="76"/>
      <c r="AH85" s="79"/>
      <c r="AI85" s="79"/>
      <c r="AJ85" s="79"/>
      <c r="AK85" s="79"/>
      <c r="AL85" s="30"/>
      <c r="AM85" s="25"/>
      <c r="AN85" s="25"/>
      <c r="AO85" s="79"/>
      <c r="AP85" s="79"/>
      <c r="AQ85" s="79"/>
      <c r="AR85" s="62"/>
      <c r="AS85" s="22"/>
      <c r="AT85" s="63"/>
      <c r="AU85" s="64"/>
      <c r="AV85" s="12"/>
      <c r="AW85" s="30"/>
      <c r="AX85" s="30"/>
      <c r="AY85" s="30"/>
      <c r="AZ85" s="30"/>
      <c r="BA85" s="30"/>
      <c r="BB85" s="30"/>
      <c r="BC85" s="30"/>
      <c r="BD85" s="30"/>
      <c r="BE85" s="1"/>
      <c r="BF85" s="1"/>
    </row>
    <row r="86" spans="1:59" ht="13.5" customHeight="1">
      <c r="A86" s="125"/>
      <c r="B86" s="84" t="s">
        <v>107</v>
      </c>
      <c r="C86" s="84" t="s">
        <v>101</v>
      </c>
      <c r="D86" s="1" t="s">
        <v>34</v>
      </c>
      <c r="E86" s="2"/>
      <c r="F86" s="2"/>
      <c r="G86" s="2"/>
      <c r="H86" s="2"/>
      <c r="I86" s="2"/>
      <c r="J86" s="2"/>
      <c r="K86" s="2"/>
      <c r="L86" s="12"/>
      <c r="M86" s="12"/>
      <c r="N86" s="12"/>
      <c r="O86" s="12"/>
      <c r="P86" s="12"/>
      <c r="Q86" s="12"/>
      <c r="R86" s="25"/>
      <c r="S86" s="25"/>
      <c r="T86" s="25"/>
      <c r="U86" s="25"/>
      <c r="V86" s="13"/>
      <c r="W86" s="13"/>
      <c r="X86" s="79"/>
      <c r="Y86" s="79"/>
      <c r="Z86" s="79"/>
      <c r="AA86" s="79"/>
      <c r="AB86" s="79"/>
      <c r="AC86" s="79"/>
      <c r="AD86" s="79"/>
      <c r="AE86" s="79"/>
      <c r="AF86" s="76"/>
      <c r="AG86" s="76"/>
      <c r="AH86" s="79"/>
      <c r="AI86" s="79"/>
      <c r="AJ86" s="79"/>
      <c r="AK86" s="79"/>
      <c r="AL86" s="30"/>
      <c r="AM86" s="25"/>
      <c r="AN86" s="25"/>
      <c r="AO86" s="79"/>
      <c r="AP86" s="79"/>
      <c r="AQ86" s="79"/>
      <c r="AR86" s="62"/>
      <c r="AS86" s="22"/>
      <c r="AT86" s="63"/>
      <c r="AU86" s="64"/>
      <c r="AV86" s="12"/>
      <c r="AW86" s="30"/>
      <c r="AX86" s="30"/>
      <c r="AY86" s="30"/>
      <c r="AZ86" s="30"/>
      <c r="BA86" s="30"/>
      <c r="BB86" s="30"/>
      <c r="BC86" s="30"/>
      <c r="BD86" s="30"/>
      <c r="BE86" s="1"/>
      <c r="BF86" s="1"/>
    </row>
    <row r="87" spans="1:59" ht="10.5" customHeight="1">
      <c r="A87" s="125"/>
      <c r="B87" s="95" t="s">
        <v>115</v>
      </c>
      <c r="C87" s="95" t="s">
        <v>116</v>
      </c>
      <c r="D87" s="5" t="s">
        <v>34</v>
      </c>
      <c r="E87" s="5">
        <v>2</v>
      </c>
      <c r="F87" s="5">
        <v>2</v>
      </c>
      <c r="G87" s="5">
        <v>2</v>
      </c>
      <c r="H87" s="5">
        <v>2</v>
      </c>
      <c r="I87" s="5">
        <v>2</v>
      </c>
      <c r="J87" s="5">
        <v>2</v>
      </c>
      <c r="K87" s="5">
        <v>2</v>
      </c>
      <c r="L87" s="5">
        <v>2</v>
      </c>
      <c r="M87" s="5">
        <v>2</v>
      </c>
      <c r="N87" s="5">
        <v>2</v>
      </c>
      <c r="O87" s="5">
        <v>2</v>
      </c>
      <c r="P87" s="5">
        <v>2</v>
      </c>
      <c r="Q87" s="5">
        <v>2</v>
      </c>
      <c r="R87" s="5"/>
      <c r="S87" s="5"/>
      <c r="T87" s="5"/>
      <c r="U87" s="20"/>
      <c r="V87" s="18">
        <f>SUM(E87:U87)</f>
        <v>26</v>
      </c>
      <c r="W87" s="20">
        <v>26</v>
      </c>
      <c r="X87" s="20"/>
      <c r="Y87" s="20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>
        <v>2</v>
      </c>
      <c r="AM87" s="19"/>
      <c r="AN87" s="19"/>
      <c r="AO87" s="19"/>
      <c r="AP87" s="19"/>
      <c r="AQ87" s="19"/>
      <c r="AR87" s="32"/>
      <c r="AS87" s="19"/>
      <c r="AT87" s="35"/>
      <c r="AU87" s="19"/>
      <c r="AV87" s="21"/>
      <c r="AW87" s="19"/>
      <c r="AX87" s="19"/>
      <c r="AY87" s="19"/>
      <c r="AZ87" s="19"/>
      <c r="BA87" s="19"/>
      <c r="BB87" s="19"/>
      <c r="BC87" s="19"/>
      <c r="BD87" s="19"/>
      <c r="BE87" s="19">
        <f>SUM(E87:BD87)</f>
        <v>80</v>
      </c>
      <c r="BF87" s="20"/>
    </row>
    <row r="88" spans="1:59" ht="10.5" customHeight="1">
      <c r="A88" s="125"/>
      <c r="B88" s="95"/>
      <c r="C88" s="95"/>
      <c r="D88" s="5" t="s">
        <v>35</v>
      </c>
      <c r="E88" s="5">
        <v>2</v>
      </c>
      <c r="F88" s="5">
        <v>2</v>
      </c>
      <c r="G88" s="5">
        <v>2</v>
      </c>
      <c r="H88" s="5">
        <v>2</v>
      </c>
      <c r="I88" s="5">
        <v>2</v>
      </c>
      <c r="J88" s="5">
        <v>2</v>
      </c>
      <c r="K88" s="5">
        <v>2</v>
      </c>
      <c r="L88" s="5">
        <v>2</v>
      </c>
      <c r="M88" s="5">
        <v>2</v>
      </c>
      <c r="N88" s="5">
        <v>2</v>
      </c>
      <c r="O88" s="5">
        <v>2</v>
      </c>
      <c r="P88" s="5">
        <v>2</v>
      </c>
      <c r="Q88" s="5">
        <v>2</v>
      </c>
      <c r="R88" s="5"/>
      <c r="S88" s="5"/>
      <c r="T88" s="5"/>
      <c r="U88" s="20"/>
      <c r="V88" s="18"/>
      <c r="W88" s="20"/>
      <c r="X88" s="20"/>
      <c r="Y88" s="20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>
        <v>2</v>
      </c>
      <c r="AM88" s="19"/>
      <c r="AN88" s="19"/>
      <c r="AO88" s="19"/>
      <c r="AP88" s="19"/>
      <c r="AQ88" s="19"/>
      <c r="AR88" s="32"/>
      <c r="AS88" s="19"/>
      <c r="AT88" s="35"/>
      <c r="AU88" s="19"/>
      <c r="AV88" s="21"/>
      <c r="AW88" s="19"/>
      <c r="AX88" s="19"/>
      <c r="AY88" s="19"/>
      <c r="AZ88" s="19"/>
      <c r="BA88" s="19"/>
      <c r="BB88" s="19"/>
      <c r="BC88" s="19"/>
      <c r="BD88" s="19"/>
      <c r="BE88" s="19"/>
      <c r="BF88" s="20">
        <v>28</v>
      </c>
    </row>
    <row r="89" spans="1:59" ht="10.5" customHeight="1">
      <c r="A89" s="125"/>
      <c r="B89" s="99" t="s">
        <v>117</v>
      </c>
      <c r="C89" s="99"/>
      <c r="D89" s="99"/>
      <c r="E89" s="31">
        <f>E11+E15+E17+E19+E21+E23+E25+E27+E29+E31+E35+E37+E39+E43+E45+E47+E49+E53+E55+E57+E59+E67+E69+E71+E72+E75+E77+E81+E83+E85+E86+E87+E78</f>
        <v>36</v>
      </c>
      <c r="F89" s="31">
        <f t="shared" ref="F89:AQ89" si="13">F11+F15+F17+F19+F21+F23+F25+F27+F29+F31+F35+F37+F39+F43+F45+F47+F49+F53+F55+F57+F59+F67+F69+F71+F72+F75+F77+F81+F83+F85+F86+F87+F78</f>
        <v>36</v>
      </c>
      <c r="G89" s="31">
        <f t="shared" si="13"/>
        <v>36</v>
      </c>
      <c r="H89" s="31">
        <f t="shared" si="13"/>
        <v>36</v>
      </c>
      <c r="I89" s="31">
        <f t="shared" si="13"/>
        <v>36</v>
      </c>
      <c r="J89" s="31">
        <f t="shared" si="13"/>
        <v>36</v>
      </c>
      <c r="K89" s="31">
        <f t="shared" si="13"/>
        <v>36</v>
      </c>
      <c r="L89" s="31">
        <f t="shared" si="13"/>
        <v>36</v>
      </c>
      <c r="M89" s="31">
        <f t="shared" si="13"/>
        <v>36</v>
      </c>
      <c r="N89" s="31">
        <f t="shared" si="13"/>
        <v>36</v>
      </c>
      <c r="O89" s="31">
        <f t="shared" si="13"/>
        <v>36</v>
      </c>
      <c r="P89" s="31">
        <f t="shared" si="13"/>
        <v>36</v>
      </c>
      <c r="Q89" s="31">
        <f t="shared" si="13"/>
        <v>36</v>
      </c>
      <c r="R89" s="31">
        <f t="shared" si="13"/>
        <v>36</v>
      </c>
      <c r="S89" s="31">
        <f t="shared" si="13"/>
        <v>36</v>
      </c>
      <c r="T89" s="31">
        <f t="shared" si="13"/>
        <v>36</v>
      </c>
      <c r="U89" s="31">
        <f t="shared" si="13"/>
        <v>36</v>
      </c>
      <c r="V89" s="31">
        <f>SUM(E89:U89)</f>
        <v>612</v>
      </c>
      <c r="W89" s="31">
        <f>SUM(W43:W88)</f>
        <v>612</v>
      </c>
      <c r="X89" s="31">
        <f t="shared" si="13"/>
        <v>36</v>
      </c>
      <c r="Y89" s="31">
        <f t="shared" si="13"/>
        <v>36</v>
      </c>
      <c r="Z89" s="31">
        <f t="shared" si="13"/>
        <v>36</v>
      </c>
      <c r="AA89" s="31">
        <f t="shared" si="13"/>
        <v>36</v>
      </c>
      <c r="AB89" s="31">
        <f t="shared" si="13"/>
        <v>36</v>
      </c>
      <c r="AC89" s="31">
        <f t="shared" si="13"/>
        <v>36</v>
      </c>
      <c r="AD89" s="31">
        <f t="shared" si="13"/>
        <v>36</v>
      </c>
      <c r="AE89" s="31">
        <f t="shared" si="13"/>
        <v>36</v>
      </c>
      <c r="AF89" s="31">
        <f t="shared" si="13"/>
        <v>36</v>
      </c>
      <c r="AG89" s="31">
        <f t="shared" si="13"/>
        <v>36</v>
      </c>
      <c r="AH89" s="31">
        <f t="shared" si="13"/>
        <v>36</v>
      </c>
      <c r="AI89" s="31">
        <f t="shared" si="13"/>
        <v>36</v>
      </c>
      <c r="AJ89" s="31">
        <f t="shared" si="13"/>
        <v>36</v>
      </c>
      <c r="AK89" s="31">
        <f t="shared" si="13"/>
        <v>36</v>
      </c>
      <c r="AL89" s="31">
        <f t="shared" si="13"/>
        <v>36</v>
      </c>
      <c r="AM89" s="31">
        <f t="shared" si="13"/>
        <v>36</v>
      </c>
      <c r="AN89" s="31">
        <f t="shared" si="13"/>
        <v>36</v>
      </c>
      <c r="AO89" s="31">
        <f t="shared" si="13"/>
        <v>36</v>
      </c>
      <c r="AP89" s="31">
        <f t="shared" si="13"/>
        <v>36</v>
      </c>
      <c r="AQ89" s="31">
        <f t="shared" si="13"/>
        <v>36</v>
      </c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>
        <f>BE7+BE51+BE61</f>
        <v>1332</v>
      </c>
      <c r="BF89" s="66"/>
      <c r="BG89" s="29"/>
    </row>
    <row r="90" spans="1:59" ht="10.5" customHeight="1">
      <c r="A90" s="125"/>
      <c r="B90" s="99" t="s">
        <v>118</v>
      </c>
      <c r="C90" s="99"/>
      <c r="D90" s="99"/>
      <c r="E90" s="31">
        <f>E44+E48+E50+E54+E56+E70+E76+E88</f>
        <v>18</v>
      </c>
      <c r="F90" s="31">
        <f t="shared" ref="F90:AL90" si="14">F44+F48+F50+F54+F56+F70+F76+F88</f>
        <v>18</v>
      </c>
      <c r="G90" s="31">
        <f t="shared" si="14"/>
        <v>18</v>
      </c>
      <c r="H90" s="31">
        <f t="shared" si="14"/>
        <v>18</v>
      </c>
      <c r="I90" s="31">
        <f t="shared" si="14"/>
        <v>18</v>
      </c>
      <c r="J90" s="31">
        <f t="shared" si="14"/>
        <v>18</v>
      </c>
      <c r="K90" s="31">
        <f t="shared" si="14"/>
        <v>18</v>
      </c>
      <c r="L90" s="31">
        <f t="shared" si="14"/>
        <v>18</v>
      </c>
      <c r="M90" s="31">
        <f t="shared" si="14"/>
        <v>18</v>
      </c>
      <c r="N90" s="31">
        <f t="shared" si="14"/>
        <v>18</v>
      </c>
      <c r="O90" s="31">
        <f t="shared" si="14"/>
        <v>18</v>
      </c>
      <c r="P90" s="31">
        <f t="shared" si="14"/>
        <v>18</v>
      </c>
      <c r="Q90" s="31">
        <f t="shared" si="14"/>
        <v>18</v>
      </c>
      <c r="R90" s="31"/>
      <c r="S90" s="31"/>
      <c r="T90" s="31"/>
      <c r="U90" s="31"/>
      <c r="V90" s="31">
        <f t="shared" si="14"/>
        <v>0</v>
      </c>
      <c r="W90" s="31">
        <f t="shared" si="14"/>
        <v>0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>
        <f t="shared" si="14"/>
        <v>18</v>
      </c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>
        <f>SUM(E90:BE90)</f>
        <v>252</v>
      </c>
      <c r="BG90" s="38"/>
    </row>
    <row r="91" spans="1:59" ht="10.5" customHeight="1" thickBot="1">
      <c r="A91" s="126"/>
      <c r="B91" s="102" t="s">
        <v>119</v>
      </c>
      <c r="C91" s="102"/>
      <c r="D91" s="102"/>
      <c r="E91" s="31">
        <f>SUM(E89:E90)</f>
        <v>54</v>
      </c>
      <c r="F91" s="31">
        <f t="shared" ref="F91:AQ91" si="15">SUM(F89:F90)</f>
        <v>54</v>
      </c>
      <c r="G91" s="31">
        <f t="shared" si="15"/>
        <v>54</v>
      </c>
      <c r="H91" s="31">
        <f t="shared" si="15"/>
        <v>54</v>
      </c>
      <c r="I91" s="31">
        <f t="shared" si="15"/>
        <v>54</v>
      </c>
      <c r="J91" s="31">
        <f t="shared" si="15"/>
        <v>54</v>
      </c>
      <c r="K91" s="31">
        <f t="shared" si="15"/>
        <v>54</v>
      </c>
      <c r="L91" s="31">
        <f t="shared" si="15"/>
        <v>54</v>
      </c>
      <c r="M91" s="31">
        <f t="shared" si="15"/>
        <v>54</v>
      </c>
      <c r="N91" s="31">
        <f t="shared" si="15"/>
        <v>54</v>
      </c>
      <c r="O91" s="31">
        <f t="shared" si="15"/>
        <v>54</v>
      </c>
      <c r="P91" s="31">
        <f t="shared" si="15"/>
        <v>54</v>
      </c>
      <c r="Q91" s="31">
        <f t="shared" si="15"/>
        <v>54</v>
      </c>
      <c r="R91" s="31">
        <f t="shared" si="15"/>
        <v>36</v>
      </c>
      <c r="S91" s="31">
        <f t="shared" si="15"/>
        <v>36</v>
      </c>
      <c r="T91" s="31">
        <f t="shared" si="15"/>
        <v>36</v>
      </c>
      <c r="U91" s="31">
        <f t="shared" si="15"/>
        <v>36</v>
      </c>
      <c r="V91" s="31"/>
      <c r="W91" s="31"/>
      <c r="X91" s="31">
        <f t="shared" si="15"/>
        <v>36</v>
      </c>
      <c r="Y91" s="31">
        <f t="shared" si="15"/>
        <v>36</v>
      </c>
      <c r="Z91" s="31">
        <f t="shared" si="15"/>
        <v>36</v>
      </c>
      <c r="AA91" s="31">
        <f t="shared" si="15"/>
        <v>36</v>
      </c>
      <c r="AB91" s="31">
        <f t="shared" si="15"/>
        <v>36</v>
      </c>
      <c r="AC91" s="31">
        <f t="shared" si="15"/>
        <v>36</v>
      </c>
      <c r="AD91" s="31">
        <f t="shared" si="15"/>
        <v>36</v>
      </c>
      <c r="AE91" s="31">
        <f t="shared" si="15"/>
        <v>36</v>
      </c>
      <c r="AF91" s="31">
        <f t="shared" si="15"/>
        <v>36</v>
      </c>
      <c r="AG91" s="31">
        <f t="shared" si="15"/>
        <v>36</v>
      </c>
      <c r="AH91" s="31">
        <f t="shared" si="15"/>
        <v>36</v>
      </c>
      <c r="AI91" s="31">
        <f t="shared" si="15"/>
        <v>36</v>
      </c>
      <c r="AJ91" s="31">
        <f t="shared" si="15"/>
        <v>36</v>
      </c>
      <c r="AK91" s="31">
        <f t="shared" si="15"/>
        <v>36</v>
      </c>
      <c r="AL91" s="31">
        <f t="shared" si="15"/>
        <v>54</v>
      </c>
      <c r="AM91" s="31">
        <f t="shared" si="15"/>
        <v>36</v>
      </c>
      <c r="AN91" s="31">
        <f t="shared" si="15"/>
        <v>36</v>
      </c>
      <c r="AO91" s="31">
        <f t="shared" si="15"/>
        <v>36</v>
      </c>
      <c r="AP91" s="31">
        <f t="shared" si="15"/>
        <v>36</v>
      </c>
      <c r="AQ91" s="31">
        <f t="shared" si="15"/>
        <v>36</v>
      </c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97">
        <f>BE89+BF90</f>
        <v>1584</v>
      </c>
      <c r="BF91" s="98"/>
      <c r="BG91" s="29"/>
    </row>
    <row r="92" spans="1:59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</row>
    <row r="93" spans="1:59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9">
      <c r="C94" s="8" t="s">
        <v>120</v>
      </c>
      <c r="D94" s="8"/>
      <c r="E94" s="67"/>
      <c r="F94" s="68" t="s">
        <v>121</v>
      </c>
      <c r="G94" s="90" t="s">
        <v>122</v>
      </c>
      <c r="H94" s="91"/>
      <c r="I94" s="91"/>
      <c r="J94" s="91"/>
      <c r="K94" s="91"/>
      <c r="L94" s="92"/>
      <c r="N94" s="69"/>
      <c r="O94" s="68" t="s">
        <v>121</v>
      </c>
      <c r="P94" s="90" t="s">
        <v>123</v>
      </c>
      <c r="Q94" s="91"/>
      <c r="R94" s="91"/>
      <c r="S94" s="91"/>
      <c r="T94" s="91"/>
      <c r="U94" s="92"/>
      <c r="W94" s="24"/>
      <c r="X94" s="6" t="s">
        <v>121</v>
      </c>
      <c r="Y94" s="90" t="s">
        <v>124</v>
      </c>
      <c r="Z94" s="93"/>
      <c r="AA94" s="93"/>
      <c r="AB94" s="93"/>
      <c r="AC94" s="93"/>
      <c r="AD94" s="93"/>
      <c r="AE94" s="93"/>
      <c r="AF94" s="93"/>
      <c r="AG94" s="93"/>
      <c r="AH94" s="94"/>
      <c r="AI94" s="8"/>
      <c r="AJ94" s="70"/>
      <c r="AK94" s="6" t="s">
        <v>121</v>
      </c>
      <c r="AL94" s="90" t="s">
        <v>125</v>
      </c>
      <c r="AM94" s="93"/>
      <c r="AN94" s="93"/>
      <c r="AO94" s="93"/>
      <c r="AP94" s="93"/>
      <c r="AQ94" s="93"/>
      <c r="AR94" s="93"/>
      <c r="AS94" s="94"/>
      <c r="AT94" s="10"/>
      <c r="AU94" s="71"/>
      <c r="AV94" s="6" t="s">
        <v>121</v>
      </c>
      <c r="AW94" s="90" t="s">
        <v>126</v>
      </c>
      <c r="AX94" s="122"/>
      <c r="AY94" s="122"/>
      <c r="AZ94" s="122"/>
      <c r="BA94" s="122"/>
      <c r="BB94" s="122"/>
      <c r="BC94" s="122"/>
      <c r="BD94" s="122"/>
      <c r="BE94" s="122"/>
      <c r="BF94" s="123"/>
    </row>
    <row r="96" spans="1:59">
      <c r="N96" s="72"/>
      <c r="O96" s="68" t="s">
        <v>121</v>
      </c>
      <c r="P96" s="90" t="s">
        <v>127</v>
      </c>
      <c r="Q96" s="91"/>
      <c r="R96" s="91"/>
      <c r="S96" s="91"/>
      <c r="T96" s="91"/>
      <c r="U96" s="92"/>
    </row>
    <row r="97" spans="1:58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</row>
  </sheetData>
  <mergeCells count="107">
    <mergeCell ref="BF2:BF6"/>
    <mergeCell ref="E3:BD3"/>
    <mergeCell ref="E5:BD5"/>
    <mergeCell ref="W2:Y2"/>
    <mergeCell ref="AA2:AC2"/>
    <mergeCell ref="AE2:AH2"/>
    <mergeCell ref="AJ2:AL2"/>
    <mergeCell ref="AN2:AQ2"/>
    <mergeCell ref="AR2:AU2"/>
    <mergeCell ref="AW2:AY2"/>
    <mergeCell ref="BA2:BD2"/>
    <mergeCell ref="BE2:BE6"/>
    <mergeCell ref="B91:D91"/>
    <mergeCell ref="BE91:BF91"/>
    <mergeCell ref="B83:B84"/>
    <mergeCell ref="C83:C84"/>
    <mergeCell ref="B87:B88"/>
    <mergeCell ref="C87:C88"/>
    <mergeCell ref="B89:D89"/>
    <mergeCell ref="B90:D90"/>
    <mergeCell ref="B75:B76"/>
    <mergeCell ref="C75:C76"/>
    <mergeCell ref="B79:B80"/>
    <mergeCell ref="C79:C80"/>
    <mergeCell ref="B81:B82"/>
    <mergeCell ref="C81:C82"/>
    <mergeCell ref="B67:B68"/>
    <mergeCell ref="C67:C68"/>
    <mergeCell ref="B69:B70"/>
    <mergeCell ref="C69:C70"/>
    <mergeCell ref="B73:B74"/>
    <mergeCell ref="C73:C74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A11:A91"/>
    <mergeCell ref="B11:B12"/>
    <mergeCell ref="C11:C12"/>
    <mergeCell ref="B15:B16"/>
    <mergeCell ref="C15:C16"/>
    <mergeCell ref="B17:B18"/>
    <mergeCell ref="C17:C18"/>
    <mergeCell ref="B19:B20"/>
    <mergeCell ref="B27:B28"/>
    <mergeCell ref="C27:C28"/>
    <mergeCell ref="B29:B30"/>
    <mergeCell ref="C29:C30"/>
    <mergeCell ref="B31:B32"/>
    <mergeCell ref="C31:C32"/>
    <mergeCell ref="C19:C20"/>
    <mergeCell ref="B21:B22"/>
    <mergeCell ref="C21:C22"/>
    <mergeCell ref="B45:B46"/>
    <mergeCell ref="C45:C46"/>
    <mergeCell ref="B47:B48"/>
    <mergeCell ref="C47:C48"/>
    <mergeCell ref="B23:B24"/>
    <mergeCell ref="C23:C24"/>
    <mergeCell ref="B25:B26"/>
    <mergeCell ref="G94:L94"/>
    <mergeCell ref="P94:U94"/>
    <mergeCell ref="Y94:AH94"/>
    <mergeCell ref="AL94:AS94"/>
    <mergeCell ref="AW94:BF94"/>
    <mergeCell ref="P96:U96"/>
    <mergeCell ref="B1:BF1"/>
    <mergeCell ref="B7:B8"/>
    <mergeCell ref="C7:C8"/>
    <mergeCell ref="B9:B10"/>
    <mergeCell ref="C9:C10"/>
    <mergeCell ref="C25:C26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13:B14"/>
    <mergeCell ref="C13:C14"/>
    <mergeCell ref="B2:B6"/>
    <mergeCell ref="C2:C6"/>
    <mergeCell ref="D2:D6"/>
    <mergeCell ref="E2:H2"/>
    <mergeCell ref="J2:L2"/>
    <mergeCell ref="N2:P2"/>
    <mergeCell ref="R2:U2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95"/>
  <sheetViews>
    <sheetView topLeftCell="A67" workbookViewId="0">
      <selection activeCell="BH92" sqref="BH92"/>
    </sheetView>
  </sheetViews>
  <sheetFormatPr defaultRowHeight="12.75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20" width="2.28515625" customWidth="1"/>
    <col min="21" max="21" width="2.28515625" style="29" customWidth="1"/>
    <col min="22" max="22" width="1" customWidth="1"/>
    <col min="23" max="23" width="1.140625" customWidth="1"/>
    <col min="24" max="24" width="2.28515625" style="29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29" customWidth="1"/>
    <col min="38" max="39" width="2.28515625" customWidth="1"/>
    <col min="40" max="40" width="2.5703125" customWidth="1"/>
    <col min="41" max="46" width="2.28515625" customWidth="1"/>
    <col min="47" max="47" width="1.28515625" style="29" customWidth="1"/>
    <col min="48" max="48" width="1.42578125" customWidth="1"/>
    <col min="49" max="51" width="1.28515625" customWidth="1"/>
    <col min="52" max="52" width="1" customWidth="1"/>
    <col min="53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3.5" thickBot="1">
      <c r="B1" s="110" t="s">
        <v>155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</row>
    <row r="2" spans="1:59" ht="51.75">
      <c r="A2" s="135"/>
      <c r="B2" s="114" t="s">
        <v>2</v>
      </c>
      <c r="C2" s="114" t="s">
        <v>3</v>
      </c>
      <c r="D2" s="118" t="s">
        <v>4</v>
      </c>
      <c r="E2" s="46" t="s">
        <v>156</v>
      </c>
      <c r="F2" s="119" t="s">
        <v>5</v>
      </c>
      <c r="G2" s="120"/>
      <c r="H2" s="121"/>
      <c r="I2" s="81" t="s">
        <v>157</v>
      </c>
      <c r="J2" s="130" t="s">
        <v>7</v>
      </c>
      <c r="K2" s="130"/>
      <c r="L2" s="130"/>
      <c r="M2" s="81" t="s">
        <v>158</v>
      </c>
      <c r="N2" s="130" t="s">
        <v>9</v>
      </c>
      <c r="O2" s="130"/>
      <c r="P2" s="130"/>
      <c r="Q2" s="130"/>
      <c r="R2" s="46" t="s">
        <v>159</v>
      </c>
      <c r="S2" s="119" t="s">
        <v>11</v>
      </c>
      <c r="T2" s="133"/>
      <c r="U2" s="134"/>
      <c r="V2" s="81" t="s">
        <v>160</v>
      </c>
      <c r="W2" s="119" t="s">
        <v>12</v>
      </c>
      <c r="X2" s="133"/>
      <c r="Y2" s="133"/>
      <c r="Z2" s="121"/>
      <c r="AA2" s="119" t="s">
        <v>14</v>
      </c>
      <c r="AB2" s="133"/>
      <c r="AC2" s="133"/>
      <c r="AD2" s="121"/>
      <c r="AE2" s="81" t="s">
        <v>161</v>
      </c>
      <c r="AF2" s="119" t="s">
        <v>16</v>
      </c>
      <c r="AG2" s="133"/>
      <c r="AH2" s="134"/>
      <c r="AI2" s="81" t="s">
        <v>162</v>
      </c>
      <c r="AJ2" s="130" t="s">
        <v>18</v>
      </c>
      <c r="AK2" s="130"/>
      <c r="AL2" s="130"/>
      <c r="AM2" s="81" t="s">
        <v>163</v>
      </c>
      <c r="AN2" s="130" t="s">
        <v>20</v>
      </c>
      <c r="AO2" s="130"/>
      <c r="AP2" s="130"/>
      <c r="AQ2" s="130"/>
      <c r="AR2" s="81" t="s">
        <v>164</v>
      </c>
      <c r="AS2" s="119"/>
      <c r="AT2" s="133"/>
      <c r="AU2" s="134"/>
      <c r="AV2" s="81" t="s">
        <v>165</v>
      </c>
      <c r="AW2" s="119" t="s">
        <v>24</v>
      </c>
      <c r="AX2" s="133"/>
      <c r="AY2" s="133"/>
      <c r="AZ2" s="121"/>
      <c r="BA2" s="130" t="s">
        <v>26</v>
      </c>
      <c r="BB2" s="130"/>
      <c r="BC2" s="130"/>
      <c r="BD2" s="130"/>
      <c r="BE2" s="130" t="s">
        <v>28</v>
      </c>
      <c r="BF2" s="124" t="s">
        <v>29</v>
      </c>
    </row>
    <row r="3" spans="1:59">
      <c r="A3" s="136"/>
      <c r="B3" s="114"/>
      <c r="C3" s="114"/>
      <c r="D3" s="118"/>
      <c r="E3" s="132" t="s">
        <v>30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1"/>
      <c r="BF3" s="124"/>
    </row>
    <row r="4" spans="1:59">
      <c r="A4" s="136"/>
      <c r="B4" s="114"/>
      <c r="C4" s="114"/>
      <c r="D4" s="118"/>
      <c r="E4" s="81">
        <v>36</v>
      </c>
      <c r="F4" s="81">
        <v>37</v>
      </c>
      <c r="G4" s="81">
        <v>38</v>
      </c>
      <c r="H4" s="81">
        <v>39</v>
      </c>
      <c r="I4" s="81">
        <v>40</v>
      </c>
      <c r="J4" s="81">
        <v>41</v>
      </c>
      <c r="K4" s="81">
        <v>42</v>
      </c>
      <c r="L4" s="81">
        <v>43</v>
      </c>
      <c r="M4" s="81">
        <v>44</v>
      </c>
      <c r="N4" s="81">
        <v>3</v>
      </c>
      <c r="O4" s="81">
        <v>3</v>
      </c>
      <c r="P4" s="81">
        <v>47</v>
      </c>
      <c r="Q4" s="81">
        <v>48</v>
      </c>
      <c r="R4" s="81">
        <v>49</v>
      </c>
      <c r="S4" s="81">
        <v>50</v>
      </c>
      <c r="T4" s="81">
        <v>51</v>
      </c>
      <c r="U4" s="28">
        <v>52</v>
      </c>
      <c r="V4" s="81">
        <v>1</v>
      </c>
      <c r="W4" s="81">
        <v>2</v>
      </c>
      <c r="X4" s="28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1">
        <v>10</v>
      </c>
      <c r="AF4" s="81">
        <v>11</v>
      </c>
      <c r="AG4" s="81">
        <v>12</v>
      </c>
      <c r="AH4" s="81">
        <v>13</v>
      </c>
      <c r="AI4" s="81">
        <v>14</v>
      </c>
      <c r="AJ4" s="81">
        <v>15</v>
      </c>
      <c r="AK4" s="28">
        <v>16</v>
      </c>
      <c r="AL4" s="81">
        <v>17</v>
      </c>
      <c r="AM4" s="81">
        <v>18</v>
      </c>
      <c r="AN4" s="81">
        <v>19</v>
      </c>
      <c r="AO4" s="81">
        <v>20</v>
      </c>
      <c r="AP4" s="81">
        <v>21</v>
      </c>
      <c r="AQ4" s="81">
        <v>22</v>
      </c>
      <c r="AR4" s="81">
        <v>23</v>
      </c>
      <c r="AS4" s="81">
        <v>24</v>
      </c>
      <c r="AT4" s="81">
        <v>25</v>
      </c>
      <c r="AU4" s="28">
        <v>26</v>
      </c>
      <c r="AV4" s="81">
        <v>27</v>
      </c>
      <c r="AW4" s="81">
        <v>28</v>
      </c>
      <c r="AX4" s="81">
        <v>29</v>
      </c>
      <c r="AY4" s="81">
        <v>30</v>
      </c>
      <c r="AZ4" s="81">
        <v>31</v>
      </c>
      <c r="BA4" s="81">
        <v>32</v>
      </c>
      <c r="BB4" s="81">
        <v>33</v>
      </c>
      <c r="BC4" s="81">
        <v>34</v>
      </c>
      <c r="BD4" s="81">
        <v>35</v>
      </c>
      <c r="BE4" s="131"/>
      <c r="BF4" s="124"/>
    </row>
    <row r="5" spans="1:59">
      <c r="A5" s="136"/>
      <c r="B5" s="114"/>
      <c r="C5" s="114"/>
      <c r="D5" s="118"/>
      <c r="E5" s="132" t="s">
        <v>31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1"/>
      <c r="BF5" s="124"/>
    </row>
    <row r="6" spans="1:59">
      <c r="A6" s="137"/>
      <c r="B6" s="114"/>
      <c r="C6" s="114"/>
      <c r="D6" s="118"/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28">
        <v>17</v>
      </c>
      <c r="V6" s="81">
        <v>18</v>
      </c>
      <c r="W6" s="81">
        <v>19</v>
      </c>
      <c r="X6" s="28">
        <v>20</v>
      </c>
      <c r="Y6" s="81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81">
        <v>27</v>
      </c>
      <c r="AF6" s="81">
        <v>28</v>
      </c>
      <c r="AG6" s="81">
        <v>29</v>
      </c>
      <c r="AH6" s="81">
        <v>30</v>
      </c>
      <c r="AI6" s="81">
        <v>31</v>
      </c>
      <c r="AJ6" s="81">
        <v>32</v>
      </c>
      <c r="AK6" s="28">
        <v>33</v>
      </c>
      <c r="AL6" s="81">
        <v>34</v>
      </c>
      <c r="AM6" s="81">
        <v>35</v>
      </c>
      <c r="AN6" s="81">
        <v>36</v>
      </c>
      <c r="AO6" s="81">
        <v>37</v>
      </c>
      <c r="AP6" s="81">
        <v>38</v>
      </c>
      <c r="AQ6" s="81">
        <v>39</v>
      </c>
      <c r="AR6" s="81">
        <v>40</v>
      </c>
      <c r="AS6" s="81">
        <v>41</v>
      </c>
      <c r="AT6" s="81">
        <v>42</v>
      </c>
      <c r="AU6" s="28">
        <v>43</v>
      </c>
      <c r="AV6" s="81">
        <v>44</v>
      </c>
      <c r="AW6" s="81">
        <v>45</v>
      </c>
      <c r="AX6" s="81">
        <v>46</v>
      </c>
      <c r="AY6" s="81">
        <v>47</v>
      </c>
      <c r="AZ6" s="81">
        <v>48</v>
      </c>
      <c r="BA6" s="81">
        <v>49</v>
      </c>
      <c r="BB6" s="81">
        <v>50</v>
      </c>
      <c r="BC6" s="81">
        <v>51</v>
      </c>
      <c r="BD6" s="81">
        <v>52</v>
      </c>
      <c r="BE6" s="131"/>
      <c r="BF6" s="124"/>
    </row>
    <row r="7" spans="1:59" ht="10.5" customHeight="1">
      <c r="A7" s="88"/>
      <c r="B7" s="95" t="s">
        <v>32</v>
      </c>
      <c r="C7" s="95" t="s">
        <v>33</v>
      </c>
      <c r="D7" s="86" t="s">
        <v>34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>
        <f>'1 курс '!BE7+'2 курс'!BE7+'3 курс'!BE7</f>
        <v>2129</v>
      </c>
      <c r="BF7" s="86"/>
    </row>
    <row r="8" spans="1:59" ht="10.5" customHeight="1">
      <c r="A8" s="88"/>
      <c r="B8" s="95"/>
      <c r="C8" s="95"/>
      <c r="D8" s="86" t="s">
        <v>35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73">
        <f>'1 курс '!BF8+'2 курс'!BF8+'3 курс'!BF8</f>
        <v>1043</v>
      </c>
    </row>
    <row r="9" spans="1:59" ht="10.5" customHeight="1">
      <c r="A9" s="88"/>
      <c r="B9" s="111" t="s">
        <v>36</v>
      </c>
      <c r="C9" s="95" t="s">
        <v>37</v>
      </c>
      <c r="D9" s="86" t="s">
        <v>34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>
        <f>'1 курс '!BE9+'2 курс'!BE9+'3 курс'!BE9</f>
        <v>1443</v>
      </c>
      <c r="BF9" s="86"/>
    </row>
    <row r="10" spans="1:59" ht="10.5" customHeight="1">
      <c r="A10" s="88"/>
      <c r="B10" s="111"/>
      <c r="C10" s="95"/>
      <c r="D10" s="86" t="s">
        <v>35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>
        <f>'1 курс '!BF10+'2 курс'!BF10+'3 курс'!BF10</f>
        <v>653</v>
      </c>
    </row>
    <row r="11" spans="1:59" ht="10.5" customHeight="1">
      <c r="A11" s="125"/>
      <c r="B11" s="100" t="s">
        <v>39</v>
      </c>
      <c r="C11" s="127" t="s">
        <v>40</v>
      </c>
      <c r="D11" s="1" t="s">
        <v>34</v>
      </c>
      <c r="E11" s="1"/>
      <c r="F11" s="1"/>
      <c r="G11" s="1"/>
      <c r="H11" s="1"/>
      <c r="I11" s="2"/>
      <c r="J11" s="2"/>
      <c r="K11" s="2"/>
      <c r="L11" s="11"/>
      <c r="M11" s="11"/>
      <c r="N11" s="11"/>
      <c r="O11" s="11"/>
      <c r="P11" s="11"/>
      <c r="Q11" s="11"/>
      <c r="R11" s="30"/>
      <c r="S11" s="30"/>
      <c r="T11" s="11"/>
      <c r="U11" s="11"/>
      <c r="V11" s="13"/>
      <c r="W11" s="13"/>
      <c r="X11" s="30"/>
      <c r="Y11" s="11"/>
      <c r="Z11" s="2"/>
      <c r="AA11" s="2"/>
      <c r="AB11" s="2"/>
      <c r="AC11" s="2"/>
      <c r="AD11" s="2"/>
      <c r="AE11" s="2"/>
      <c r="AF11" s="58"/>
      <c r="AG11" s="58"/>
      <c r="AH11" s="2"/>
      <c r="AI11" s="2"/>
      <c r="AJ11" s="2"/>
      <c r="AK11" s="30"/>
      <c r="AL11" s="2"/>
      <c r="AM11" s="2"/>
      <c r="AN11" s="2"/>
      <c r="AO11" s="30"/>
      <c r="AP11" s="30"/>
      <c r="AQ11" s="2"/>
      <c r="AR11" s="2"/>
      <c r="AS11" s="2"/>
      <c r="AT11" s="2"/>
      <c r="AU11" s="22"/>
      <c r="AV11" s="16"/>
      <c r="AW11" s="16"/>
      <c r="AX11" s="16"/>
      <c r="AY11" s="16"/>
      <c r="AZ11" s="16"/>
      <c r="BA11" s="16"/>
      <c r="BB11" s="16"/>
      <c r="BC11" s="16"/>
      <c r="BD11" s="16"/>
      <c r="BE11" s="1">
        <f>'1 курс '!BE11+'2 курс'!BE11</f>
        <v>114</v>
      </c>
      <c r="BF11" s="1"/>
    </row>
    <row r="12" spans="1:59" ht="10.5" customHeight="1">
      <c r="A12" s="125"/>
      <c r="B12" s="100"/>
      <c r="C12" s="127"/>
      <c r="D12" s="1" t="s">
        <v>35</v>
      </c>
      <c r="E12" s="1"/>
      <c r="F12" s="1"/>
      <c r="G12" s="1"/>
      <c r="H12" s="1"/>
      <c r="I12" s="2"/>
      <c r="J12" s="2"/>
      <c r="K12" s="2"/>
      <c r="L12" s="11"/>
      <c r="M12" s="11"/>
      <c r="N12" s="11"/>
      <c r="O12" s="11"/>
      <c r="P12" s="11"/>
      <c r="Q12" s="11"/>
      <c r="R12" s="30"/>
      <c r="S12" s="30"/>
      <c r="T12" s="11"/>
      <c r="U12" s="11"/>
      <c r="V12" s="13"/>
      <c r="W12" s="13"/>
      <c r="X12" s="30"/>
      <c r="Y12" s="11"/>
      <c r="Z12" s="2"/>
      <c r="AA12" s="2"/>
      <c r="AB12" s="2"/>
      <c r="AC12" s="2"/>
      <c r="AD12" s="2"/>
      <c r="AE12" s="2"/>
      <c r="AF12" s="58"/>
      <c r="AG12" s="58"/>
      <c r="AH12" s="2"/>
      <c r="AI12" s="2"/>
      <c r="AJ12" s="2"/>
      <c r="AK12" s="30"/>
      <c r="AL12" s="2"/>
      <c r="AM12" s="2"/>
      <c r="AN12" s="2"/>
      <c r="AO12" s="30"/>
      <c r="AP12" s="30"/>
      <c r="AQ12" s="2"/>
      <c r="AR12" s="2"/>
      <c r="AS12" s="2"/>
      <c r="AT12" s="2"/>
      <c r="AU12" s="22"/>
      <c r="AV12" s="16"/>
      <c r="AW12" s="16"/>
      <c r="AX12" s="16"/>
      <c r="AY12" s="16"/>
      <c r="AZ12" s="16"/>
      <c r="BA12" s="16"/>
      <c r="BB12" s="16"/>
      <c r="BC12" s="16"/>
      <c r="BD12" s="16"/>
      <c r="BE12" s="1"/>
      <c r="BF12" s="1">
        <f>'1 курс '!BF12+'2 курс'!BF12</f>
        <v>57</v>
      </c>
    </row>
    <row r="13" spans="1:59" ht="10.5" customHeight="1">
      <c r="A13" s="125"/>
      <c r="B13" s="104" t="s">
        <v>41</v>
      </c>
      <c r="C13" s="113" t="s">
        <v>42</v>
      </c>
      <c r="D13" s="1" t="s">
        <v>34</v>
      </c>
      <c r="E13" s="1"/>
      <c r="F13" s="1"/>
      <c r="G13" s="1"/>
      <c r="H13" s="1"/>
      <c r="I13" s="2"/>
      <c r="J13" s="2"/>
      <c r="K13" s="2"/>
      <c r="L13" s="11"/>
      <c r="M13" s="11"/>
      <c r="N13" s="11"/>
      <c r="O13" s="11"/>
      <c r="P13" s="11"/>
      <c r="Q13" s="11"/>
      <c r="R13" s="30"/>
      <c r="S13" s="30"/>
      <c r="T13" s="11"/>
      <c r="U13" s="11"/>
      <c r="V13" s="13"/>
      <c r="W13" s="13"/>
      <c r="X13" s="30"/>
      <c r="Y13" s="11"/>
      <c r="Z13" s="2"/>
      <c r="AA13" s="2"/>
      <c r="AB13" s="2"/>
      <c r="AC13" s="2"/>
      <c r="AD13" s="2"/>
      <c r="AE13" s="2"/>
      <c r="AF13" s="58"/>
      <c r="AG13" s="58"/>
      <c r="AH13" s="2"/>
      <c r="AI13" s="2"/>
      <c r="AJ13" s="2"/>
      <c r="AK13" s="30"/>
      <c r="AL13" s="2"/>
      <c r="AM13" s="2"/>
      <c r="AN13" s="2"/>
      <c r="AO13" s="30"/>
      <c r="AP13" s="30"/>
      <c r="AQ13" s="2"/>
      <c r="AR13" s="2"/>
      <c r="AS13" s="2"/>
      <c r="AT13" s="2"/>
      <c r="AU13" s="22"/>
      <c r="AV13" s="16"/>
      <c r="AW13" s="16"/>
      <c r="AX13" s="16"/>
      <c r="AY13" s="16"/>
      <c r="AZ13" s="16"/>
      <c r="BA13" s="16"/>
      <c r="BB13" s="16"/>
      <c r="BC13" s="16"/>
      <c r="BD13" s="16"/>
      <c r="BE13" s="1">
        <f>'1 курс '!BE13+'2 курс'!BE13</f>
        <v>171</v>
      </c>
      <c r="BF13" s="1"/>
    </row>
    <row r="14" spans="1:59" ht="10.5" customHeight="1">
      <c r="A14" s="125"/>
      <c r="B14" s="112"/>
      <c r="C14" s="112"/>
      <c r="D14" s="1" t="s">
        <v>35</v>
      </c>
      <c r="E14" s="1"/>
      <c r="F14" s="1"/>
      <c r="G14" s="1"/>
      <c r="H14" s="1"/>
      <c r="I14" s="2"/>
      <c r="J14" s="2"/>
      <c r="K14" s="2"/>
      <c r="L14" s="11"/>
      <c r="M14" s="11"/>
      <c r="N14" s="11"/>
      <c r="O14" s="11"/>
      <c r="P14" s="11"/>
      <c r="Q14" s="11"/>
      <c r="R14" s="30"/>
      <c r="S14" s="30"/>
      <c r="T14" s="11"/>
      <c r="U14" s="11"/>
      <c r="V14" s="13"/>
      <c r="W14" s="13"/>
      <c r="X14" s="30"/>
      <c r="Y14" s="11"/>
      <c r="Z14" s="2"/>
      <c r="AA14" s="2"/>
      <c r="AB14" s="2"/>
      <c r="AC14" s="2"/>
      <c r="AD14" s="2"/>
      <c r="AE14" s="2"/>
      <c r="AF14" s="58"/>
      <c r="AG14" s="58"/>
      <c r="AH14" s="2"/>
      <c r="AI14" s="2"/>
      <c r="AJ14" s="2"/>
      <c r="AK14" s="30"/>
      <c r="AL14" s="2"/>
      <c r="AM14" s="2"/>
      <c r="AN14" s="2"/>
      <c r="AO14" s="30"/>
      <c r="AP14" s="30"/>
      <c r="AQ14" s="2"/>
      <c r="AR14" s="2"/>
      <c r="AS14" s="2"/>
      <c r="AT14" s="2"/>
      <c r="AU14" s="22"/>
      <c r="AV14" s="16"/>
      <c r="AW14" s="16"/>
      <c r="AX14" s="16"/>
      <c r="AY14" s="16"/>
      <c r="AZ14" s="16"/>
      <c r="BA14" s="16"/>
      <c r="BB14" s="16"/>
      <c r="BC14" s="16"/>
      <c r="BD14" s="16"/>
      <c r="BE14" s="1"/>
      <c r="BF14" s="1">
        <f>'1 курс '!BF14+'2 курс'!BF14</f>
        <v>85</v>
      </c>
    </row>
    <row r="15" spans="1:59" ht="10.5" customHeight="1">
      <c r="A15" s="125"/>
      <c r="B15" s="100" t="s">
        <v>43</v>
      </c>
      <c r="C15" s="127" t="s">
        <v>44</v>
      </c>
      <c r="D15" s="1" t="s">
        <v>34</v>
      </c>
      <c r="E15" s="1"/>
      <c r="F15" s="1"/>
      <c r="G15" s="1"/>
      <c r="H15" s="1"/>
      <c r="I15" s="2"/>
      <c r="J15" s="2"/>
      <c r="K15" s="2"/>
      <c r="L15" s="11"/>
      <c r="M15" s="11"/>
      <c r="N15" s="11"/>
      <c r="O15" s="11"/>
      <c r="P15" s="11"/>
      <c r="Q15" s="11"/>
      <c r="R15" s="30"/>
      <c r="S15" s="30"/>
      <c r="T15" s="11"/>
      <c r="U15" s="11"/>
      <c r="V15" s="13"/>
      <c r="W15" s="13"/>
      <c r="X15" s="30"/>
      <c r="Y15" s="11"/>
      <c r="Z15" s="2"/>
      <c r="AA15" s="2"/>
      <c r="AB15" s="2"/>
      <c r="AC15" s="2"/>
      <c r="AD15" s="2"/>
      <c r="AE15" s="2"/>
      <c r="AF15" s="58"/>
      <c r="AG15" s="58"/>
      <c r="AH15" s="2"/>
      <c r="AI15" s="2"/>
      <c r="AJ15" s="2"/>
      <c r="AK15" s="30"/>
      <c r="AL15" s="2"/>
      <c r="AM15" s="2"/>
      <c r="AN15" s="2"/>
      <c r="AO15" s="30"/>
      <c r="AP15" s="30"/>
      <c r="AQ15" s="2"/>
      <c r="AR15" s="2"/>
      <c r="AS15" s="2"/>
      <c r="AT15" s="2"/>
      <c r="AU15" s="22"/>
      <c r="AV15" s="16"/>
      <c r="AW15" s="16"/>
      <c r="AX15" s="16"/>
      <c r="AY15" s="16"/>
      <c r="AZ15" s="16"/>
      <c r="BA15" s="16"/>
      <c r="BB15" s="16"/>
      <c r="BC15" s="16"/>
      <c r="BD15" s="16"/>
      <c r="BE15" s="1">
        <f>'1 курс '!BE15+'2 курс'!BE15+'3 курс'!BE15</f>
        <v>171</v>
      </c>
      <c r="BF15" s="1"/>
    </row>
    <row r="16" spans="1:59" ht="10.5" customHeight="1">
      <c r="A16" s="125"/>
      <c r="B16" s="100"/>
      <c r="C16" s="127"/>
      <c r="D16" s="1" t="s">
        <v>35</v>
      </c>
      <c r="E16" s="1"/>
      <c r="F16" s="1"/>
      <c r="G16" s="1"/>
      <c r="H16" s="1"/>
      <c r="I16" s="2"/>
      <c r="J16" s="2"/>
      <c r="K16" s="2"/>
      <c r="L16" s="11"/>
      <c r="M16" s="11"/>
      <c r="N16" s="11"/>
      <c r="O16" s="11"/>
      <c r="P16" s="11"/>
      <c r="Q16" s="11"/>
      <c r="R16" s="30"/>
      <c r="S16" s="30"/>
      <c r="T16" s="11"/>
      <c r="U16" s="11"/>
      <c r="V16" s="13"/>
      <c r="W16" s="13"/>
      <c r="X16" s="30"/>
      <c r="Y16" s="11"/>
      <c r="Z16" s="2"/>
      <c r="AA16" s="2"/>
      <c r="AB16" s="2"/>
      <c r="AC16" s="2"/>
      <c r="AD16" s="2"/>
      <c r="AE16" s="2"/>
      <c r="AF16" s="58"/>
      <c r="AG16" s="58"/>
      <c r="AH16" s="2"/>
      <c r="AI16" s="2"/>
      <c r="AJ16" s="2"/>
      <c r="AK16" s="30"/>
      <c r="AL16" s="2"/>
      <c r="AM16" s="2"/>
      <c r="AN16" s="2"/>
      <c r="AO16" s="30"/>
      <c r="AP16" s="30"/>
      <c r="AQ16" s="2"/>
      <c r="AR16" s="2"/>
      <c r="AS16" s="2"/>
      <c r="AT16" s="2"/>
      <c r="AU16" s="22"/>
      <c r="AV16" s="16"/>
      <c r="AW16" s="16"/>
      <c r="AX16" s="16"/>
      <c r="AY16" s="16"/>
      <c r="AZ16" s="16"/>
      <c r="BA16" s="16"/>
      <c r="BB16" s="16"/>
      <c r="BC16" s="16"/>
      <c r="BD16" s="16"/>
      <c r="BE16" s="1"/>
      <c r="BF16" s="1">
        <f>'1 курс '!BF16+'2 курс'!BF16+'3 курс'!BF16</f>
        <v>85</v>
      </c>
      <c r="BG16" s="37"/>
    </row>
    <row r="17" spans="1:59" ht="10.5" customHeight="1">
      <c r="A17" s="125"/>
      <c r="B17" s="100" t="s">
        <v>45</v>
      </c>
      <c r="C17" s="127" t="s">
        <v>46</v>
      </c>
      <c r="D17" s="1" t="s">
        <v>34</v>
      </c>
      <c r="E17" s="1"/>
      <c r="F17" s="1"/>
      <c r="G17" s="1"/>
      <c r="H17" s="1"/>
      <c r="I17" s="2"/>
      <c r="J17" s="2"/>
      <c r="K17" s="2"/>
      <c r="L17" s="11"/>
      <c r="M17" s="11"/>
      <c r="N17" s="11"/>
      <c r="O17" s="11"/>
      <c r="P17" s="11"/>
      <c r="Q17" s="11"/>
      <c r="R17" s="30"/>
      <c r="S17" s="30"/>
      <c r="T17" s="11"/>
      <c r="U17" s="11"/>
      <c r="V17" s="13"/>
      <c r="W17" s="13"/>
      <c r="X17" s="30"/>
      <c r="Y17" s="11"/>
      <c r="Z17" s="2"/>
      <c r="AA17" s="2"/>
      <c r="AB17" s="2"/>
      <c r="AC17" s="2"/>
      <c r="AD17" s="2"/>
      <c r="AE17" s="2"/>
      <c r="AF17" s="58"/>
      <c r="AG17" s="58"/>
      <c r="AH17" s="2"/>
      <c r="AI17" s="2"/>
      <c r="AJ17" s="2"/>
      <c r="AK17" s="30"/>
      <c r="AL17" s="2"/>
      <c r="AM17" s="2"/>
      <c r="AN17" s="2"/>
      <c r="AO17" s="30"/>
      <c r="AP17" s="30"/>
      <c r="AQ17" s="2"/>
      <c r="AR17" s="2"/>
      <c r="AS17" s="2"/>
      <c r="AT17" s="2"/>
      <c r="AU17" s="22"/>
      <c r="AV17" s="16"/>
      <c r="AW17" s="16"/>
      <c r="AX17" s="16"/>
      <c r="AY17" s="16"/>
      <c r="AZ17" s="16"/>
      <c r="BA17" s="16"/>
      <c r="BB17" s="16"/>
      <c r="BC17" s="16"/>
      <c r="BD17" s="16"/>
      <c r="BE17" s="1">
        <f>'1 курс '!BE17+'2 курс'!BE17+'3 курс'!BE17</f>
        <v>171</v>
      </c>
      <c r="BF17" s="1"/>
    </row>
    <row r="18" spans="1:59" ht="10.5" customHeight="1">
      <c r="A18" s="125"/>
      <c r="B18" s="100"/>
      <c r="C18" s="127"/>
      <c r="D18" s="1" t="s">
        <v>35</v>
      </c>
      <c r="E18" s="1"/>
      <c r="F18" s="1"/>
      <c r="G18" s="1"/>
      <c r="H18" s="1"/>
      <c r="I18" s="2"/>
      <c r="J18" s="2"/>
      <c r="K18" s="2"/>
      <c r="L18" s="11"/>
      <c r="M18" s="11"/>
      <c r="N18" s="11"/>
      <c r="O18" s="11"/>
      <c r="P18" s="11"/>
      <c r="Q18" s="11"/>
      <c r="R18" s="30"/>
      <c r="S18" s="30"/>
      <c r="T18" s="11"/>
      <c r="U18" s="11"/>
      <c r="V18" s="13"/>
      <c r="W18" s="13"/>
      <c r="X18" s="30"/>
      <c r="Y18" s="11"/>
      <c r="Z18" s="2"/>
      <c r="AA18" s="2"/>
      <c r="AB18" s="2"/>
      <c r="AC18" s="2"/>
      <c r="AD18" s="2"/>
      <c r="AE18" s="2"/>
      <c r="AF18" s="58"/>
      <c r="AG18" s="58"/>
      <c r="AH18" s="2"/>
      <c r="AI18" s="2"/>
      <c r="AJ18" s="2"/>
      <c r="AK18" s="30"/>
      <c r="AL18" s="2"/>
      <c r="AM18" s="2"/>
      <c r="AN18" s="2"/>
      <c r="AO18" s="30"/>
      <c r="AP18" s="30"/>
      <c r="AQ18" s="2"/>
      <c r="AR18" s="2"/>
      <c r="AS18" s="2"/>
      <c r="AT18" s="2"/>
      <c r="AU18" s="22"/>
      <c r="AV18" s="16"/>
      <c r="AW18" s="16"/>
      <c r="AX18" s="16"/>
      <c r="AY18" s="16"/>
      <c r="AZ18" s="16"/>
      <c r="BA18" s="16"/>
      <c r="BB18" s="16"/>
      <c r="BC18" s="16"/>
      <c r="BD18" s="16"/>
      <c r="BE18" s="1"/>
      <c r="BF18" s="1">
        <f>'1 курс '!BF18+'2 курс'!BF18+'3 курс'!BF18</f>
        <v>85</v>
      </c>
      <c r="BG18" s="37"/>
    </row>
    <row r="19" spans="1:59" ht="10.5" customHeight="1">
      <c r="A19" s="125"/>
      <c r="B19" s="100" t="s">
        <v>47</v>
      </c>
      <c r="C19" s="127" t="s">
        <v>48</v>
      </c>
      <c r="D19" s="1" t="s">
        <v>34</v>
      </c>
      <c r="E19" s="1"/>
      <c r="F19" s="1"/>
      <c r="G19" s="1"/>
      <c r="H19" s="1"/>
      <c r="I19" s="2"/>
      <c r="J19" s="2"/>
      <c r="K19" s="2"/>
      <c r="L19" s="11"/>
      <c r="M19" s="11"/>
      <c r="N19" s="11"/>
      <c r="O19" s="11"/>
      <c r="P19" s="11"/>
      <c r="Q19" s="11"/>
      <c r="R19" s="30"/>
      <c r="S19" s="30"/>
      <c r="T19" s="11"/>
      <c r="U19" s="11"/>
      <c r="V19" s="13"/>
      <c r="W19" s="13"/>
      <c r="X19" s="30"/>
      <c r="Y19" s="11"/>
      <c r="Z19" s="2"/>
      <c r="AA19" s="2"/>
      <c r="AB19" s="2"/>
      <c r="AC19" s="2"/>
      <c r="AD19" s="2"/>
      <c r="AE19" s="2"/>
      <c r="AF19" s="58"/>
      <c r="AG19" s="58"/>
      <c r="AH19" s="2"/>
      <c r="AI19" s="2"/>
      <c r="AJ19" s="2"/>
      <c r="AK19" s="30"/>
      <c r="AL19" s="2"/>
      <c r="AM19" s="2"/>
      <c r="AN19" s="2"/>
      <c r="AO19" s="30"/>
      <c r="AP19" s="30"/>
      <c r="AQ19" s="2"/>
      <c r="AR19" s="2"/>
      <c r="AS19" s="2"/>
      <c r="AT19" s="2"/>
      <c r="AU19" s="22"/>
      <c r="AV19" s="16"/>
      <c r="AW19" s="16"/>
      <c r="AX19" s="16"/>
      <c r="AY19" s="16"/>
      <c r="AZ19" s="16"/>
      <c r="BA19" s="16"/>
      <c r="BB19" s="16"/>
      <c r="BC19" s="16"/>
      <c r="BD19" s="16"/>
      <c r="BE19" s="1">
        <f>'1 курс '!BE19+'2 курс'!BE19+'3 курс'!BE19</f>
        <v>171</v>
      </c>
      <c r="BF19" s="1"/>
    </row>
    <row r="20" spans="1:59" ht="10.5" customHeight="1">
      <c r="A20" s="125"/>
      <c r="B20" s="100"/>
      <c r="C20" s="127"/>
      <c r="D20" s="1" t="s">
        <v>35</v>
      </c>
      <c r="E20" s="1"/>
      <c r="F20" s="1"/>
      <c r="G20" s="1"/>
      <c r="H20" s="1"/>
      <c r="I20" s="2"/>
      <c r="J20" s="2"/>
      <c r="K20" s="2"/>
      <c r="L20" s="11"/>
      <c r="M20" s="11"/>
      <c r="N20" s="11"/>
      <c r="O20" s="11"/>
      <c r="P20" s="11"/>
      <c r="Q20" s="11"/>
      <c r="R20" s="30"/>
      <c r="S20" s="30"/>
      <c r="T20" s="11"/>
      <c r="U20" s="11"/>
      <c r="V20" s="13"/>
      <c r="W20" s="13"/>
      <c r="X20" s="30"/>
      <c r="Y20" s="11"/>
      <c r="Z20" s="2"/>
      <c r="AA20" s="2"/>
      <c r="AB20" s="2"/>
      <c r="AC20" s="2"/>
      <c r="AD20" s="2"/>
      <c r="AE20" s="2"/>
      <c r="AF20" s="58"/>
      <c r="AG20" s="58"/>
      <c r="AH20" s="2"/>
      <c r="AI20" s="2"/>
      <c r="AJ20" s="2"/>
      <c r="AK20" s="30"/>
      <c r="AL20" s="2"/>
      <c r="AM20" s="2"/>
      <c r="AN20" s="2"/>
      <c r="AO20" s="30"/>
      <c r="AP20" s="30"/>
      <c r="AQ20" s="2"/>
      <c r="AR20" s="2"/>
      <c r="AS20" s="2"/>
      <c r="AT20" s="2"/>
      <c r="AU20" s="22"/>
      <c r="AV20" s="16"/>
      <c r="AW20" s="16"/>
      <c r="AX20" s="16"/>
      <c r="AY20" s="16"/>
      <c r="AZ20" s="16"/>
      <c r="BA20" s="16"/>
      <c r="BB20" s="16"/>
      <c r="BC20" s="16"/>
      <c r="BD20" s="16"/>
      <c r="BE20" s="1"/>
      <c r="BF20" s="1">
        <f>'1 курс '!BF20+'2 курс'!BF20+'3 курс'!BF20</f>
        <v>85</v>
      </c>
      <c r="BG20" s="37"/>
    </row>
    <row r="21" spans="1:59" ht="10.5" customHeight="1">
      <c r="A21" s="125"/>
      <c r="B21" s="100" t="s">
        <v>49</v>
      </c>
      <c r="C21" s="127" t="s">
        <v>50</v>
      </c>
      <c r="D21" s="1" t="s">
        <v>34</v>
      </c>
      <c r="E21" s="1"/>
      <c r="F21" s="1"/>
      <c r="G21" s="1"/>
      <c r="H21" s="1"/>
      <c r="I21" s="2"/>
      <c r="J21" s="2"/>
      <c r="K21" s="2"/>
      <c r="L21" s="11"/>
      <c r="M21" s="11"/>
      <c r="N21" s="11"/>
      <c r="O21" s="11"/>
      <c r="P21" s="11"/>
      <c r="Q21" s="11"/>
      <c r="R21" s="30"/>
      <c r="S21" s="30"/>
      <c r="T21" s="11"/>
      <c r="U21" s="11"/>
      <c r="V21" s="13"/>
      <c r="W21" s="13"/>
      <c r="X21" s="30"/>
      <c r="Y21" s="11"/>
      <c r="Z21" s="2"/>
      <c r="AA21" s="2"/>
      <c r="AB21" s="2"/>
      <c r="AC21" s="2"/>
      <c r="AD21" s="2"/>
      <c r="AE21" s="2"/>
      <c r="AF21" s="58"/>
      <c r="AG21" s="58"/>
      <c r="AH21" s="2"/>
      <c r="AI21" s="2"/>
      <c r="AJ21" s="2"/>
      <c r="AK21" s="30"/>
      <c r="AL21" s="2"/>
      <c r="AM21" s="2"/>
      <c r="AN21" s="2"/>
      <c r="AO21" s="30"/>
      <c r="AP21" s="30"/>
      <c r="AQ21" s="2"/>
      <c r="AR21" s="2"/>
      <c r="AS21" s="2"/>
      <c r="AT21" s="2"/>
      <c r="AU21" s="22"/>
      <c r="AV21" s="16"/>
      <c r="AW21" s="16"/>
      <c r="AX21" s="16"/>
      <c r="AY21" s="16"/>
      <c r="AZ21" s="16"/>
      <c r="BA21" s="16"/>
      <c r="BB21" s="16"/>
      <c r="BC21" s="16"/>
      <c r="BD21" s="16"/>
      <c r="BE21" s="1">
        <f>'1 курс '!BE21+'2 курс'!BE21+'3 курс'!BE21</f>
        <v>72</v>
      </c>
      <c r="BF21" s="1"/>
    </row>
    <row r="22" spans="1:59" ht="10.5" customHeight="1">
      <c r="A22" s="125"/>
      <c r="B22" s="100"/>
      <c r="C22" s="127"/>
      <c r="D22" s="1" t="s">
        <v>35</v>
      </c>
      <c r="E22" s="1"/>
      <c r="F22" s="1"/>
      <c r="G22" s="1"/>
      <c r="H22" s="1"/>
      <c r="I22" s="2"/>
      <c r="J22" s="2"/>
      <c r="K22" s="2"/>
      <c r="L22" s="11"/>
      <c r="M22" s="11"/>
      <c r="N22" s="11"/>
      <c r="O22" s="11"/>
      <c r="P22" s="11"/>
      <c r="Q22" s="11"/>
      <c r="R22" s="30"/>
      <c r="S22" s="30"/>
      <c r="T22" s="11"/>
      <c r="U22" s="11"/>
      <c r="V22" s="13"/>
      <c r="W22" s="13"/>
      <c r="X22" s="30"/>
      <c r="Y22" s="11"/>
      <c r="Z22" s="2"/>
      <c r="AA22" s="2"/>
      <c r="AB22" s="2"/>
      <c r="AC22" s="2"/>
      <c r="AD22" s="2"/>
      <c r="AE22" s="2"/>
      <c r="AF22" s="58"/>
      <c r="AG22" s="58"/>
      <c r="AH22" s="2"/>
      <c r="AI22" s="2"/>
      <c r="AJ22" s="2"/>
      <c r="AK22" s="30"/>
      <c r="AL22" s="2"/>
      <c r="AM22" s="2"/>
      <c r="AN22" s="2"/>
      <c r="AO22" s="30"/>
      <c r="AP22" s="30"/>
      <c r="AQ22" s="2"/>
      <c r="AR22" s="2"/>
      <c r="AS22" s="2"/>
      <c r="AT22" s="2"/>
      <c r="AU22" s="22"/>
      <c r="AV22" s="16"/>
      <c r="AW22" s="16"/>
      <c r="AX22" s="16"/>
      <c r="AY22" s="16"/>
      <c r="AZ22" s="16"/>
      <c r="BA22" s="16"/>
      <c r="BB22" s="16"/>
      <c r="BC22" s="16"/>
      <c r="BD22" s="16"/>
      <c r="BE22" s="1"/>
      <c r="BF22" s="1">
        <f>'1 курс '!BF22+'2 курс'!BF22+'3 курс'!BF22</f>
        <v>36</v>
      </c>
      <c r="BG22" s="37"/>
    </row>
    <row r="23" spans="1:59" ht="10.5" customHeight="1">
      <c r="A23" s="125"/>
      <c r="B23" s="100" t="s">
        <v>51</v>
      </c>
      <c r="C23" s="127" t="s">
        <v>52</v>
      </c>
      <c r="D23" s="1" t="s">
        <v>34</v>
      </c>
      <c r="E23" s="1"/>
      <c r="F23" s="1"/>
      <c r="G23" s="1"/>
      <c r="H23" s="1"/>
      <c r="I23" s="2"/>
      <c r="J23" s="2"/>
      <c r="K23" s="2"/>
      <c r="L23" s="11"/>
      <c r="M23" s="11"/>
      <c r="N23" s="11"/>
      <c r="O23" s="11"/>
      <c r="P23" s="11"/>
      <c r="Q23" s="11"/>
      <c r="R23" s="30"/>
      <c r="S23" s="30"/>
      <c r="T23" s="11"/>
      <c r="U23" s="11"/>
      <c r="V23" s="13"/>
      <c r="W23" s="13"/>
      <c r="X23" s="30"/>
      <c r="Y23" s="11"/>
      <c r="Z23" s="2"/>
      <c r="AA23" s="2"/>
      <c r="AB23" s="2"/>
      <c r="AC23" s="2"/>
      <c r="AD23" s="2"/>
      <c r="AE23" s="2"/>
      <c r="AF23" s="58"/>
      <c r="AG23" s="58"/>
      <c r="AH23" s="2"/>
      <c r="AI23" s="2"/>
      <c r="AJ23" s="2"/>
      <c r="AK23" s="30"/>
      <c r="AL23" s="2"/>
      <c r="AM23" s="2"/>
      <c r="AN23" s="2"/>
      <c r="AO23" s="30"/>
      <c r="AP23" s="30"/>
      <c r="AQ23" s="2"/>
      <c r="AR23" s="2"/>
      <c r="AS23" s="2"/>
      <c r="AT23" s="2"/>
      <c r="AU23" s="22"/>
      <c r="AV23" s="16"/>
      <c r="AW23" s="16"/>
      <c r="AX23" s="16"/>
      <c r="AY23" s="16"/>
      <c r="AZ23" s="16"/>
      <c r="BA23" s="16"/>
      <c r="BB23" s="16"/>
      <c r="BC23" s="16"/>
      <c r="BD23" s="16"/>
      <c r="BE23" s="1">
        <f>'1 курс '!BE23+'2 курс'!BE23+'3 курс'!BE23</f>
        <v>114</v>
      </c>
      <c r="BF23" s="1"/>
    </row>
    <row r="24" spans="1:59" ht="10.5" customHeight="1">
      <c r="A24" s="125"/>
      <c r="B24" s="100"/>
      <c r="C24" s="127"/>
      <c r="D24" s="1" t="s">
        <v>35</v>
      </c>
      <c r="E24" s="1"/>
      <c r="F24" s="1"/>
      <c r="G24" s="1"/>
      <c r="H24" s="1"/>
      <c r="I24" s="2"/>
      <c r="J24" s="2"/>
      <c r="K24" s="2"/>
      <c r="L24" s="11"/>
      <c r="M24" s="11"/>
      <c r="N24" s="11"/>
      <c r="O24" s="11"/>
      <c r="P24" s="11"/>
      <c r="Q24" s="11"/>
      <c r="R24" s="30"/>
      <c r="S24" s="30"/>
      <c r="T24" s="11"/>
      <c r="U24" s="11"/>
      <c r="V24" s="13"/>
      <c r="W24" s="13"/>
      <c r="X24" s="30"/>
      <c r="Y24" s="11"/>
      <c r="Z24" s="2"/>
      <c r="AA24" s="2"/>
      <c r="AB24" s="2"/>
      <c r="AC24" s="2"/>
      <c r="AD24" s="2"/>
      <c r="AE24" s="2"/>
      <c r="AF24" s="58"/>
      <c r="AG24" s="58"/>
      <c r="AH24" s="2"/>
      <c r="AI24" s="2"/>
      <c r="AJ24" s="2"/>
      <c r="AK24" s="30"/>
      <c r="AL24" s="2"/>
      <c r="AM24" s="2"/>
      <c r="AN24" s="2"/>
      <c r="AO24" s="30"/>
      <c r="AP24" s="30"/>
      <c r="AQ24" s="2"/>
      <c r="AR24" s="2"/>
      <c r="AS24" s="2"/>
      <c r="AT24" s="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"/>
      <c r="BF24" s="1">
        <f>'1 курс '!BF24+'2 курс'!BF24+'3 курс'!BF24</f>
        <v>57</v>
      </c>
      <c r="BG24" s="37"/>
    </row>
    <row r="25" spans="1:59" ht="10.5" customHeight="1">
      <c r="A25" s="125"/>
      <c r="B25" s="100" t="s">
        <v>53</v>
      </c>
      <c r="C25" s="103" t="s">
        <v>54</v>
      </c>
      <c r="D25" s="1" t="s">
        <v>34</v>
      </c>
      <c r="E25" s="1"/>
      <c r="F25" s="1"/>
      <c r="G25" s="1"/>
      <c r="H25" s="1"/>
      <c r="I25" s="2"/>
      <c r="J25" s="2"/>
      <c r="K25" s="2"/>
      <c r="L25" s="11"/>
      <c r="M25" s="11"/>
      <c r="N25" s="11"/>
      <c r="O25" s="11"/>
      <c r="P25" s="11"/>
      <c r="Q25" s="11"/>
      <c r="R25" s="30"/>
      <c r="S25" s="30"/>
      <c r="T25" s="11"/>
      <c r="U25" s="11"/>
      <c r="V25" s="13"/>
      <c r="W25" s="13"/>
      <c r="X25" s="30"/>
      <c r="Y25" s="11"/>
      <c r="Z25" s="2"/>
      <c r="AA25" s="2"/>
      <c r="AB25" s="2"/>
      <c r="AC25" s="2"/>
      <c r="AD25" s="2"/>
      <c r="AE25" s="2"/>
      <c r="AF25" s="58"/>
      <c r="AG25" s="58"/>
      <c r="AH25" s="2"/>
      <c r="AI25" s="2"/>
      <c r="AJ25" s="2"/>
      <c r="AK25" s="30"/>
      <c r="AL25" s="2"/>
      <c r="AM25" s="2"/>
      <c r="AN25" s="2"/>
      <c r="AO25" s="30"/>
      <c r="AP25" s="30"/>
      <c r="AQ25" s="2"/>
      <c r="AR25" s="2"/>
      <c r="AS25" s="2"/>
      <c r="AT25" s="2"/>
      <c r="AU25" s="22"/>
      <c r="AV25" s="16"/>
      <c r="AW25" s="16"/>
      <c r="AX25" s="16"/>
      <c r="AY25" s="16"/>
      <c r="AZ25" s="16"/>
      <c r="BA25" s="16"/>
      <c r="BB25" s="16"/>
      <c r="BC25" s="16"/>
      <c r="BD25" s="16"/>
      <c r="BE25" s="1">
        <f>'1 курс '!BE25+'2 курс'!BE25+'3 курс'!BE25</f>
        <v>171</v>
      </c>
      <c r="BF25" s="1"/>
    </row>
    <row r="26" spans="1:59" ht="10.5" customHeight="1">
      <c r="A26" s="125"/>
      <c r="B26" s="100"/>
      <c r="C26" s="103"/>
      <c r="D26" s="1" t="s">
        <v>35</v>
      </c>
      <c r="E26" s="1"/>
      <c r="F26" s="1"/>
      <c r="G26" s="1"/>
      <c r="H26" s="1"/>
      <c r="I26" s="2"/>
      <c r="J26" s="2"/>
      <c r="K26" s="2"/>
      <c r="L26" s="11"/>
      <c r="M26" s="11"/>
      <c r="N26" s="11"/>
      <c r="O26" s="11"/>
      <c r="P26" s="11"/>
      <c r="Q26" s="11"/>
      <c r="R26" s="30"/>
      <c r="S26" s="30"/>
      <c r="T26" s="11"/>
      <c r="U26" s="11"/>
      <c r="V26" s="13"/>
      <c r="W26" s="13"/>
      <c r="X26" s="30"/>
      <c r="Y26" s="11"/>
      <c r="Z26" s="2"/>
      <c r="AA26" s="2"/>
      <c r="AB26" s="2"/>
      <c r="AC26" s="2"/>
      <c r="AD26" s="2"/>
      <c r="AE26" s="2"/>
      <c r="AF26" s="58"/>
      <c r="AG26" s="58"/>
      <c r="AH26" s="2"/>
      <c r="AI26" s="2"/>
      <c r="AJ26" s="2"/>
      <c r="AK26" s="30"/>
      <c r="AL26" s="2"/>
      <c r="AM26" s="2"/>
      <c r="AN26" s="2"/>
      <c r="AO26" s="30"/>
      <c r="AP26" s="30"/>
      <c r="AQ26" s="2"/>
      <c r="AR26" s="2"/>
      <c r="AS26" s="2"/>
      <c r="AT26" s="2"/>
      <c r="AU26" s="22"/>
      <c r="AV26" s="16"/>
      <c r="AW26" s="16"/>
      <c r="AX26" s="16"/>
      <c r="AY26" s="16"/>
      <c r="AZ26" s="16"/>
      <c r="BA26" s="16"/>
      <c r="BB26" s="16"/>
      <c r="BC26" s="16"/>
      <c r="BD26" s="16"/>
      <c r="BE26" s="1"/>
      <c r="BF26" s="1">
        <f>'1 курс '!BF26+'2 курс'!BF26+'3 курс'!BF26</f>
        <v>85</v>
      </c>
      <c r="BG26" s="37"/>
    </row>
    <row r="27" spans="1:59" ht="10.5" customHeight="1">
      <c r="A27" s="125"/>
      <c r="B27" s="100" t="s">
        <v>55</v>
      </c>
      <c r="C27" s="100" t="s">
        <v>56</v>
      </c>
      <c r="D27" s="1" t="s">
        <v>34</v>
      </c>
      <c r="E27" s="1"/>
      <c r="F27" s="1"/>
      <c r="G27" s="1"/>
      <c r="H27" s="1"/>
      <c r="I27" s="2"/>
      <c r="J27" s="2"/>
      <c r="K27" s="2"/>
      <c r="L27" s="11"/>
      <c r="M27" s="11"/>
      <c r="N27" s="11"/>
      <c r="O27" s="11"/>
      <c r="P27" s="11"/>
      <c r="Q27" s="11"/>
      <c r="R27" s="30"/>
      <c r="S27" s="30"/>
      <c r="T27" s="11"/>
      <c r="U27" s="11"/>
      <c r="V27" s="13"/>
      <c r="W27" s="13"/>
      <c r="X27" s="30"/>
      <c r="Y27" s="11"/>
      <c r="Z27" s="2"/>
      <c r="AA27" s="2"/>
      <c r="AB27" s="2"/>
      <c r="AC27" s="2"/>
      <c r="AD27" s="2"/>
      <c r="AE27" s="2"/>
      <c r="AF27" s="58"/>
      <c r="AG27" s="58"/>
      <c r="AH27" s="2"/>
      <c r="AI27" s="2"/>
      <c r="AJ27" s="2"/>
      <c r="AK27" s="30"/>
      <c r="AL27" s="2"/>
      <c r="AM27" s="2"/>
      <c r="AN27" s="2"/>
      <c r="AO27" s="30"/>
      <c r="AP27" s="30"/>
      <c r="AQ27" s="2"/>
      <c r="AR27" s="2"/>
      <c r="AS27" s="2"/>
      <c r="AT27" s="2"/>
      <c r="AU27" s="22"/>
      <c r="AV27" s="16"/>
      <c r="AW27" s="16"/>
      <c r="AX27" s="16"/>
      <c r="AY27" s="16"/>
      <c r="AZ27" s="16"/>
      <c r="BA27" s="16"/>
      <c r="BB27" s="16"/>
      <c r="BC27" s="16"/>
      <c r="BD27" s="16"/>
      <c r="BE27" s="1">
        <f>'1 курс '!BE27+'2 курс'!BE27+'3 курс'!BE27</f>
        <v>36</v>
      </c>
      <c r="BF27" s="1"/>
    </row>
    <row r="28" spans="1:59" ht="10.5" customHeight="1">
      <c r="A28" s="125"/>
      <c r="B28" s="100"/>
      <c r="C28" s="100"/>
      <c r="D28" s="1" t="s">
        <v>35</v>
      </c>
      <c r="E28" s="1"/>
      <c r="F28" s="1"/>
      <c r="G28" s="1"/>
      <c r="H28" s="1"/>
      <c r="I28" s="2"/>
      <c r="J28" s="2"/>
      <c r="K28" s="2"/>
      <c r="L28" s="11"/>
      <c r="M28" s="11"/>
      <c r="N28" s="11"/>
      <c r="O28" s="11"/>
      <c r="P28" s="11"/>
      <c r="Q28" s="11"/>
      <c r="R28" s="30"/>
      <c r="S28" s="30"/>
      <c r="T28" s="11"/>
      <c r="U28" s="11"/>
      <c r="V28" s="13"/>
      <c r="W28" s="13"/>
      <c r="X28" s="30"/>
      <c r="Y28" s="11"/>
      <c r="Z28" s="2"/>
      <c r="AA28" s="2"/>
      <c r="AB28" s="2"/>
      <c r="AC28" s="2"/>
      <c r="AD28" s="2"/>
      <c r="AE28" s="2"/>
      <c r="AF28" s="58"/>
      <c r="AG28" s="58"/>
      <c r="AH28" s="2"/>
      <c r="AI28" s="2"/>
      <c r="AJ28" s="2"/>
      <c r="AK28" s="30"/>
      <c r="AL28" s="2"/>
      <c r="AM28" s="2"/>
      <c r="AN28" s="2"/>
      <c r="AO28" s="30"/>
      <c r="AP28" s="30"/>
      <c r="AQ28" s="2"/>
      <c r="AR28" s="2"/>
      <c r="AS28" s="2"/>
      <c r="AT28" s="2"/>
      <c r="AU28" s="22"/>
      <c r="AV28" s="16"/>
      <c r="AW28" s="16"/>
      <c r="AX28" s="16"/>
      <c r="AY28" s="16"/>
      <c r="AZ28" s="16"/>
      <c r="BA28" s="16"/>
      <c r="BB28" s="16"/>
      <c r="BC28" s="16"/>
      <c r="BD28" s="16"/>
      <c r="BE28" s="1"/>
      <c r="BF28" s="1">
        <f>'1 курс '!BF28+'2 курс'!BF28+'3 курс'!BF28</f>
        <v>18</v>
      </c>
      <c r="BG28" s="37"/>
    </row>
    <row r="29" spans="1:59" ht="10.5" customHeight="1">
      <c r="A29" s="125"/>
      <c r="B29" s="100" t="s">
        <v>57</v>
      </c>
      <c r="C29" s="100" t="s">
        <v>58</v>
      </c>
      <c r="D29" s="1" t="s">
        <v>34</v>
      </c>
      <c r="E29" s="1"/>
      <c r="F29" s="1"/>
      <c r="G29" s="1"/>
      <c r="H29" s="1"/>
      <c r="I29" s="2"/>
      <c r="J29" s="2"/>
      <c r="K29" s="2"/>
      <c r="L29" s="11"/>
      <c r="M29" s="11"/>
      <c r="N29" s="11"/>
      <c r="O29" s="11"/>
      <c r="P29" s="11"/>
      <c r="Q29" s="11"/>
      <c r="R29" s="30"/>
      <c r="S29" s="30"/>
      <c r="T29" s="11"/>
      <c r="U29" s="11"/>
      <c r="V29" s="13"/>
      <c r="W29" s="13"/>
      <c r="X29" s="30"/>
      <c r="Y29" s="11"/>
      <c r="Z29" s="2"/>
      <c r="AA29" s="2"/>
      <c r="AB29" s="2"/>
      <c r="AC29" s="2"/>
      <c r="AD29" s="2"/>
      <c r="AE29" s="2"/>
      <c r="AF29" s="58"/>
      <c r="AG29" s="58"/>
      <c r="AH29" s="2"/>
      <c r="AI29" s="2"/>
      <c r="AJ29" s="2"/>
      <c r="AK29" s="30"/>
      <c r="AL29" s="2"/>
      <c r="AM29" s="2"/>
      <c r="AN29" s="2"/>
      <c r="AO29" s="30"/>
      <c r="AP29" s="30"/>
      <c r="AQ29" s="2"/>
      <c r="AR29" s="2"/>
      <c r="AS29" s="2"/>
      <c r="AT29" s="2"/>
      <c r="AU29" s="22"/>
      <c r="AV29" s="16"/>
      <c r="AW29" s="16"/>
      <c r="AX29" s="16"/>
      <c r="AY29" s="16"/>
      <c r="AZ29" s="16"/>
      <c r="BA29" s="16"/>
      <c r="BB29" s="16"/>
      <c r="BC29" s="16"/>
      <c r="BD29" s="16"/>
      <c r="BE29" s="1">
        <f>'1 курс '!BE29+'2 курс'!BE29+'3 курс'!BE29</f>
        <v>72</v>
      </c>
      <c r="BF29" s="1"/>
    </row>
    <row r="30" spans="1:59" ht="11.25" customHeight="1">
      <c r="A30" s="125"/>
      <c r="B30" s="100"/>
      <c r="C30" s="100"/>
      <c r="D30" s="1" t="s">
        <v>35</v>
      </c>
      <c r="E30" s="82"/>
      <c r="F30" s="43"/>
      <c r="G30" s="82"/>
      <c r="H30" s="82"/>
      <c r="I30" s="44"/>
      <c r="J30" s="44"/>
      <c r="K30" s="44"/>
      <c r="L30" s="45"/>
      <c r="M30" s="45"/>
      <c r="N30" s="45"/>
      <c r="O30" s="45"/>
      <c r="P30" s="45"/>
      <c r="Q30" s="45"/>
      <c r="R30" s="47"/>
      <c r="S30" s="30"/>
      <c r="T30" s="11"/>
      <c r="U30" s="11"/>
      <c r="V30" s="13"/>
      <c r="W30" s="13"/>
      <c r="X30" s="30"/>
      <c r="Y30" s="11"/>
      <c r="Z30" s="2"/>
      <c r="AA30" s="2"/>
      <c r="AB30" s="2"/>
      <c r="AC30" s="2"/>
      <c r="AD30" s="2"/>
      <c r="AE30" s="2"/>
      <c r="AF30" s="58"/>
      <c r="AG30" s="58"/>
      <c r="AH30" s="2"/>
      <c r="AI30" s="2"/>
      <c r="AJ30" s="2"/>
      <c r="AK30" s="30"/>
      <c r="AL30" s="2"/>
      <c r="AM30" s="2"/>
      <c r="AN30" s="2"/>
      <c r="AO30" s="30"/>
      <c r="AP30" s="30"/>
      <c r="AQ30" s="2"/>
      <c r="AR30" s="2"/>
      <c r="AS30" s="2"/>
      <c r="AT30" s="2"/>
      <c r="AU30" s="22"/>
      <c r="AV30" s="16"/>
      <c r="AW30" s="16"/>
      <c r="AX30" s="16"/>
      <c r="AY30" s="16"/>
      <c r="AZ30" s="16"/>
      <c r="BA30" s="16"/>
      <c r="BB30" s="16"/>
      <c r="BC30" s="16"/>
      <c r="BD30" s="16"/>
      <c r="BE30" s="1"/>
      <c r="BF30" s="1">
        <f>'1 курс '!BF30+'2 курс'!BF30+'3 курс'!BF30</f>
        <v>36</v>
      </c>
      <c r="BG30" s="37"/>
    </row>
    <row r="31" spans="1:59" ht="11.25" customHeight="1">
      <c r="A31" s="125"/>
      <c r="B31" s="104" t="s">
        <v>59</v>
      </c>
      <c r="C31" s="104" t="s">
        <v>60</v>
      </c>
      <c r="D31" s="1" t="s">
        <v>34</v>
      </c>
      <c r="E31" s="82"/>
      <c r="F31" s="43"/>
      <c r="G31" s="82"/>
      <c r="H31" s="82"/>
      <c r="I31" s="44"/>
      <c r="J31" s="44"/>
      <c r="K31" s="44"/>
      <c r="L31" s="45"/>
      <c r="M31" s="45"/>
      <c r="N31" s="45"/>
      <c r="O31" s="45"/>
      <c r="P31" s="45"/>
      <c r="Q31" s="45"/>
      <c r="R31" s="47"/>
      <c r="S31" s="30"/>
      <c r="T31" s="11"/>
      <c r="U31" s="11"/>
      <c r="V31" s="13"/>
      <c r="W31" s="13"/>
      <c r="X31" s="30"/>
      <c r="Y31" s="11"/>
      <c r="Z31" s="2"/>
      <c r="AA31" s="2"/>
      <c r="AB31" s="2"/>
      <c r="AC31" s="2"/>
      <c r="AD31" s="2"/>
      <c r="AE31" s="2"/>
      <c r="AF31" s="58"/>
      <c r="AG31" s="58"/>
      <c r="AH31" s="2"/>
      <c r="AI31" s="2"/>
      <c r="AJ31" s="2"/>
      <c r="AK31" s="30"/>
      <c r="AL31" s="2"/>
      <c r="AM31" s="2"/>
      <c r="AN31" s="2"/>
      <c r="AO31" s="30"/>
      <c r="AP31" s="30"/>
      <c r="AQ31" s="2"/>
      <c r="AR31" s="2"/>
      <c r="AS31" s="2"/>
      <c r="AT31" s="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">
        <f>'1 курс '!BE31+'2 курс'!BE31+'3 курс'!BE31</f>
        <v>36</v>
      </c>
      <c r="BF31" s="1"/>
      <c r="BG31" s="37"/>
    </row>
    <row r="32" spans="1:59" ht="11.25" customHeight="1">
      <c r="A32" s="125"/>
      <c r="B32" s="112"/>
      <c r="C32" s="112"/>
      <c r="D32" s="1" t="s">
        <v>35</v>
      </c>
      <c r="E32" s="82"/>
      <c r="F32" s="43"/>
      <c r="G32" s="82"/>
      <c r="H32" s="82"/>
      <c r="I32" s="44"/>
      <c r="J32" s="44"/>
      <c r="K32" s="44"/>
      <c r="L32" s="45"/>
      <c r="M32" s="45"/>
      <c r="N32" s="45"/>
      <c r="O32" s="45"/>
      <c r="P32" s="45"/>
      <c r="Q32" s="45"/>
      <c r="R32" s="47"/>
      <c r="S32" s="30"/>
      <c r="T32" s="11"/>
      <c r="U32" s="11"/>
      <c r="V32" s="13"/>
      <c r="W32" s="13"/>
      <c r="X32" s="30"/>
      <c r="Y32" s="11"/>
      <c r="Z32" s="2"/>
      <c r="AA32" s="2"/>
      <c r="AB32" s="2"/>
      <c r="AC32" s="2"/>
      <c r="AD32" s="2"/>
      <c r="AE32" s="2"/>
      <c r="AF32" s="58"/>
      <c r="AG32" s="58"/>
      <c r="AH32" s="2"/>
      <c r="AI32" s="2"/>
      <c r="AJ32" s="2"/>
      <c r="AK32" s="30"/>
      <c r="AL32" s="2"/>
      <c r="AM32" s="2"/>
      <c r="AN32" s="2"/>
      <c r="AO32" s="30"/>
      <c r="AP32" s="30"/>
      <c r="AQ32" s="2"/>
      <c r="AR32" s="2"/>
      <c r="AS32" s="2"/>
      <c r="AT32" s="2"/>
      <c r="AU32" s="22"/>
      <c r="AV32" s="16"/>
      <c r="AW32" s="16"/>
      <c r="AX32" s="16"/>
      <c r="AY32" s="16"/>
      <c r="AZ32" s="16"/>
      <c r="BA32" s="16"/>
      <c r="BB32" s="16"/>
      <c r="BC32" s="16"/>
      <c r="BD32" s="16"/>
      <c r="BE32" s="1"/>
      <c r="BF32" s="1">
        <f>'1 курс '!BF32+'2 курс'!BF32+'3 курс'!BF32</f>
        <v>18</v>
      </c>
      <c r="BG32" s="37"/>
    </row>
    <row r="33" spans="1:59" ht="10.5" customHeight="1">
      <c r="A33" s="125"/>
      <c r="B33" s="95" t="s">
        <v>36</v>
      </c>
      <c r="C33" s="95" t="s">
        <v>61</v>
      </c>
      <c r="D33" s="86" t="s">
        <v>34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>
        <f>'1 курс '!BE33+'2 курс'!BE33+'3 курс'!BE33</f>
        <v>573</v>
      </c>
      <c r="BF33" s="19"/>
    </row>
    <row r="34" spans="1:59" ht="10.5" customHeight="1">
      <c r="A34" s="125"/>
      <c r="B34" s="95"/>
      <c r="C34" s="95"/>
      <c r="D34" s="86" t="s">
        <v>35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>
        <f>'1 курс '!BF34+'2 курс'!BF34+'3 курс'!BF34</f>
        <v>286</v>
      </c>
    </row>
    <row r="35" spans="1:59" ht="10.5" customHeight="1">
      <c r="A35" s="125"/>
      <c r="B35" s="100" t="s">
        <v>62</v>
      </c>
      <c r="C35" s="100" t="s">
        <v>63</v>
      </c>
      <c r="D35" s="1" t="s">
        <v>34</v>
      </c>
      <c r="E35" s="1"/>
      <c r="F35" s="1"/>
      <c r="G35" s="1"/>
      <c r="H35" s="1"/>
      <c r="I35" s="2"/>
      <c r="J35" s="2"/>
      <c r="K35" s="2"/>
      <c r="L35" s="12"/>
      <c r="M35" s="12"/>
      <c r="N35" s="12"/>
      <c r="O35" s="12"/>
      <c r="P35" s="12"/>
      <c r="Q35" s="12"/>
      <c r="R35" s="30"/>
      <c r="S35" s="30"/>
      <c r="T35" s="30"/>
      <c r="U35" s="12"/>
      <c r="V35" s="13"/>
      <c r="W35" s="14"/>
      <c r="X35" s="12"/>
      <c r="Y35" s="12"/>
      <c r="Z35" s="2"/>
      <c r="AA35" s="2"/>
      <c r="AB35" s="2"/>
      <c r="AC35" s="2"/>
      <c r="AD35" s="2"/>
      <c r="AE35" s="2"/>
      <c r="AF35" s="58"/>
      <c r="AG35" s="58"/>
      <c r="AH35" s="2"/>
      <c r="AI35" s="2"/>
      <c r="AJ35" s="2"/>
      <c r="AK35" s="30"/>
      <c r="AL35" s="2"/>
      <c r="AM35" s="2"/>
      <c r="AN35" s="30"/>
      <c r="AO35" s="30"/>
      <c r="AP35" s="30"/>
      <c r="AQ35" s="30"/>
      <c r="AR35" s="2"/>
      <c r="AS35" s="2"/>
      <c r="AT35" s="2"/>
      <c r="AU35" s="22"/>
      <c r="AV35" s="16"/>
      <c r="AW35" s="16"/>
      <c r="AX35" s="16"/>
      <c r="AY35" s="16"/>
      <c r="AZ35" s="16"/>
      <c r="BA35" s="16"/>
      <c r="BB35" s="16"/>
      <c r="BC35" s="16"/>
      <c r="BD35" s="16"/>
      <c r="BE35" s="1">
        <f>'1 курс '!BE35+'2 курс'!BE35+'3 курс'!BE35</f>
        <v>285</v>
      </c>
      <c r="BF35" s="1"/>
    </row>
    <row r="36" spans="1:59" ht="10.5" customHeight="1">
      <c r="A36" s="125"/>
      <c r="B36" s="100"/>
      <c r="C36" s="100"/>
      <c r="D36" s="1" t="s">
        <v>35</v>
      </c>
      <c r="E36" s="1"/>
      <c r="F36" s="59"/>
      <c r="G36" s="1"/>
      <c r="H36" s="1"/>
      <c r="I36" s="2"/>
      <c r="J36" s="2"/>
      <c r="K36" s="2"/>
      <c r="L36" s="12"/>
      <c r="M36" s="12"/>
      <c r="N36" s="12"/>
      <c r="O36" s="12"/>
      <c r="P36" s="12"/>
      <c r="Q36" s="12"/>
      <c r="R36" s="30"/>
      <c r="S36" s="30"/>
      <c r="T36" s="30"/>
      <c r="U36" s="12"/>
      <c r="V36" s="13"/>
      <c r="W36" s="14"/>
      <c r="X36" s="12"/>
      <c r="Y36" s="12"/>
      <c r="Z36" s="2"/>
      <c r="AA36" s="2"/>
      <c r="AB36" s="2"/>
      <c r="AC36" s="2"/>
      <c r="AD36" s="2"/>
      <c r="AE36" s="2"/>
      <c r="AF36" s="58"/>
      <c r="AG36" s="58"/>
      <c r="AH36" s="2"/>
      <c r="AI36" s="2"/>
      <c r="AJ36" s="2"/>
      <c r="AK36" s="30"/>
      <c r="AL36" s="2"/>
      <c r="AM36" s="2"/>
      <c r="AN36" s="30"/>
      <c r="AO36" s="30"/>
      <c r="AP36" s="30"/>
      <c r="AQ36" s="30"/>
      <c r="AR36" s="2"/>
      <c r="AS36" s="2"/>
      <c r="AT36" s="2"/>
      <c r="AU36" s="22"/>
      <c r="AV36" s="16"/>
      <c r="AW36" s="16"/>
      <c r="AX36" s="16"/>
      <c r="AY36" s="16"/>
      <c r="AZ36" s="16"/>
      <c r="BA36" s="16"/>
      <c r="BB36" s="16"/>
      <c r="BC36" s="16"/>
      <c r="BD36" s="16"/>
      <c r="BE36" s="1"/>
      <c r="BF36" s="1">
        <f>'1 курс '!BF36+'2 курс'!BF36+'3 курс'!BF36</f>
        <v>142</v>
      </c>
      <c r="BG36" s="37"/>
    </row>
    <row r="37" spans="1:59" ht="10.5" customHeight="1">
      <c r="A37" s="125"/>
      <c r="B37" s="100" t="s">
        <v>64</v>
      </c>
      <c r="C37" s="100" t="s">
        <v>65</v>
      </c>
      <c r="D37" s="1" t="s">
        <v>34</v>
      </c>
      <c r="E37" s="1"/>
      <c r="F37" s="43"/>
      <c r="G37" s="1"/>
      <c r="H37" s="1"/>
      <c r="I37" s="2"/>
      <c r="J37" s="2"/>
      <c r="K37" s="2"/>
      <c r="L37" s="12"/>
      <c r="M37" s="12"/>
      <c r="N37" s="12"/>
      <c r="O37" s="12"/>
      <c r="P37" s="12"/>
      <c r="Q37" s="12"/>
      <c r="R37" s="30"/>
      <c r="S37" s="30"/>
      <c r="T37" s="30"/>
      <c r="U37" s="12"/>
      <c r="V37" s="13"/>
      <c r="W37" s="14"/>
      <c r="X37" s="12"/>
      <c r="Y37" s="12"/>
      <c r="Z37" s="2"/>
      <c r="AA37" s="2"/>
      <c r="AB37" s="2"/>
      <c r="AC37" s="2"/>
      <c r="AD37" s="2"/>
      <c r="AE37" s="2"/>
      <c r="AF37" s="58"/>
      <c r="AG37" s="58"/>
      <c r="AH37" s="2"/>
      <c r="AI37" s="2"/>
      <c r="AJ37" s="2"/>
      <c r="AK37" s="30"/>
      <c r="AL37" s="2"/>
      <c r="AM37" s="2"/>
      <c r="AN37" s="30"/>
      <c r="AO37" s="30"/>
      <c r="AP37" s="30"/>
      <c r="AQ37" s="30"/>
      <c r="AR37" s="2"/>
      <c r="AS37" s="2"/>
      <c r="AT37" s="2"/>
      <c r="AU37" s="22"/>
      <c r="AV37" s="16"/>
      <c r="AW37" s="16"/>
      <c r="AX37" s="16"/>
      <c r="AY37" s="16"/>
      <c r="AZ37" s="16"/>
      <c r="BA37" s="16"/>
      <c r="BB37" s="16"/>
      <c r="BC37" s="16"/>
      <c r="BD37" s="16"/>
      <c r="BE37" s="1">
        <f>'1 курс '!BE37+'2 курс'!BE37+'3 курс'!BE37</f>
        <v>108</v>
      </c>
      <c r="BF37" s="1"/>
    </row>
    <row r="38" spans="1:59" ht="10.5" customHeight="1">
      <c r="A38" s="125"/>
      <c r="B38" s="100"/>
      <c r="C38" s="100"/>
      <c r="D38" s="1" t="s">
        <v>35</v>
      </c>
      <c r="E38" s="1"/>
      <c r="F38" s="60"/>
      <c r="G38" s="3"/>
      <c r="H38" s="1"/>
      <c r="I38" s="2"/>
      <c r="J38" s="2"/>
      <c r="K38" s="2"/>
      <c r="L38" s="12"/>
      <c r="M38" s="12"/>
      <c r="N38" s="12"/>
      <c r="O38" s="12"/>
      <c r="P38" s="12"/>
      <c r="Q38" s="12"/>
      <c r="R38" s="30"/>
      <c r="S38" s="30"/>
      <c r="T38" s="30"/>
      <c r="U38" s="12"/>
      <c r="V38" s="13"/>
      <c r="W38" s="14"/>
      <c r="X38" s="12"/>
      <c r="Y38" s="12"/>
      <c r="Z38" s="2"/>
      <c r="AA38" s="2"/>
      <c r="AB38" s="2"/>
      <c r="AC38" s="2"/>
      <c r="AD38" s="2"/>
      <c r="AE38" s="2"/>
      <c r="AF38" s="58"/>
      <c r="AG38" s="58"/>
      <c r="AH38" s="2"/>
      <c r="AI38" s="2"/>
      <c r="AJ38" s="2"/>
      <c r="AK38" s="30"/>
      <c r="AL38" s="2"/>
      <c r="AM38" s="2"/>
      <c r="AN38" s="30"/>
      <c r="AO38" s="30"/>
      <c r="AP38" s="30"/>
      <c r="AQ38" s="30"/>
      <c r="AR38" s="2"/>
      <c r="AS38" s="2"/>
      <c r="AT38" s="2"/>
      <c r="AU38" s="22"/>
      <c r="AV38" s="16"/>
      <c r="AW38" s="16"/>
      <c r="AX38" s="16"/>
      <c r="AY38" s="16"/>
      <c r="AZ38" s="16"/>
      <c r="BA38" s="16"/>
      <c r="BB38" s="16"/>
      <c r="BC38" s="16"/>
      <c r="BD38" s="16"/>
      <c r="BE38" s="1"/>
      <c r="BF38" s="1">
        <f>'1 курс '!BF38+'2 курс'!BF38+'3 курс'!BF38</f>
        <v>54</v>
      </c>
      <c r="BG38" s="37"/>
    </row>
    <row r="39" spans="1:59" ht="10.5" customHeight="1">
      <c r="A39" s="125"/>
      <c r="B39" s="100" t="s">
        <v>66</v>
      </c>
      <c r="C39" s="103" t="s">
        <v>67</v>
      </c>
      <c r="D39" s="1" t="s">
        <v>34</v>
      </c>
      <c r="E39" s="1"/>
      <c r="F39" s="60"/>
      <c r="G39" s="1"/>
      <c r="H39" s="1"/>
      <c r="I39" s="2"/>
      <c r="J39" s="2"/>
      <c r="K39" s="2"/>
      <c r="L39" s="12"/>
      <c r="M39" s="12"/>
      <c r="N39" s="12"/>
      <c r="O39" s="12"/>
      <c r="P39" s="12"/>
      <c r="Q39" s="12"/>
      <c r="R39" s="30"/>
      <c r="S39" s="30"/>
      <c r="T39" s="30"/>
      <c r="U39" s="12"/>
      <c r="V39" s="13"/>
      <c r="W39" s="14"/>
      <c r="X39" s="12"/>
      <c r="Y39" s="12"/>
      <c r="Z39" s="2"/>
      <c r="AA39" s="2"/>
      <c r="AB39" s="2"/>
      <c r="AC39" s="2"/>
      <c r="AD39" s="2"/>
      <c r="AE39" s="2"/>
      <c r="AF39" s="58"/>
      <c r="AG39" s="58"/>
      <c r="AH39" s="2"/>
      <c r="AI39" s="2"/>
      <c r="AJ39" s="2"/>
      <c r="AK39" s="30"/>
      <c r="AL39" s="2"/>
      <c r="AM39" s="2"/>
      <c r="AN39" s="30"/>
      <c r="AO39" s="30"/>
      <c r="AP39" s="30"/>
      <c r="AQ39" s="30"/>
      <c r="AR39" s="2"/>
      <c r="AS39" s="2"/>
      <c r="AT39" s="2"/>
      <c r="AU39" s="22"/>
      <c r="AV39" s="16"/>
      <c r="AW39" s="16"/>
      <c r="AX39" s="16"/>
      <c r="AY39" s="16"/>
      <c r="AZ39" s="16"/>
      <c r="BA39" s="16"/>
      <c r="BB39" s="16"/>
      <c r="BC39" s="16"/>
      <c r="BD39" s="16"/>
      <c r="BE39" s="1">
        <f>'1 курс '!BE39+'2 курс'!BE39+'3 курс'!BE39</f>
        <v>180</v>
      </c>
      <c r="BF39" s="1"/>
    </row>
    <row r="40" spans="1:59" ht="10.5" customHeight="1">
      <c r="A40" s="125"/>
      <c r="B40" s="100"/>
      <c r="C40" s="101"/>
      <c r="D40" s="1" t="s">
        <v>35</v>
      </c>
      <c r="E40" s="1"/>
      <c r="F40" s="57"/>
      <c r="G40" s="3"/>
      <c r="H40" s="1"/>
      <c r="I40" s="2"/>
      <c r="J40" s="2"/>
      <c r="K40" s="2"/>
      <c r="L40" s="12"/>
      <c r="M40" s="12"/>
      <c r="N40" s="12"/>
      <c r="O40" s="12"/>
      <c r="P40" s="12"/>
      <c r="Q40" s="12"/>
      <c r="R40" s="30"/>
      <c r="S40" s="30"/>
      <c r="T40" s="30"/>
      <c r="U40" s="12"/>
      <c r="V40" s="13"/>
      <c r="W40" s="14"/>
      <c r="X40" s="12"/>
      <c r="Y40" s="12"/>
      <c r="Z40" s="2"/>
      <c r="AA40" s="2"/>
      <c r="AB40" s="2"/>
      <c r="AC40" s="2"/>
      <c r="AD40" s="2"/>
      <c r="AE40" s="2"/>
      <c r="AF40" s="58"/>
      <c r="AG40" s="58"/>
      <c r="AH40" s="2"/>
      <c r="AI40" s="2"/>
      <c r="AJ40" s="2"/>
      <c r="AK40" s="30"/>
      <c r="AL40" s="2"/>
      <c r="AM40" s="2"/>
      <c r="AN40" s="30"/>
      <c r="AO40" s="30"/>
      <c r="AP40" s="30"/>
      <c r="AQ40" s="30"/>
      <c r="AR40" s="2"/>
      <c r="AS40" s="2"/>
      <c r="AT40" s="2"/>
      <c r="AU40" s="22"/>
      <c r="AV40" s="16"/>
      <c r="AW40" s="16"/>
      <c r="AX40" s="16"/>
      <c r="AY40" s="16"/>
      <c r="AZ40" s="16"/>
      <c r="BA40" s="16"/>
      <c r="BB40" s="16"/>
      <c r="BC40" s="16"/>
      <c r="BD40" s="16"/>
      <c r="BE40" s="1"/>
      <c r="BF40" s="1">
        <f>'1 курс '!BF40+'2 курс'!BF40+'3 курс'!BF40</f>
        <v>90</v>
      </c>
      <c r="BG40" s="37"/>
    </row>
    <row r="41" spans="1:59" s="49" customFormat="1" ht="10.5" customHeight="1">
      <c r="A41" s="125"/>
      <c r="B41" s="106" t="s">
        <v>68</v>
      </c>
      <c r="C41" s="128" t="s">
        <v>69</v>
      </c>
      <c r="D41" s="19" t="s">
        <v>34</v>
      </c>
      <c r="E41" s="20"/>
      <c r="F41" s="50"/>
      <c r="G41" s="51"/>
      <c r="H41" s="20"/>
      <c r="I41" s="20"/>
      <c r="J41" s="20"/>
      <c r="K41" s="20"/>
      <c r="L41" s="52"/>
      <c r="M41" s="52"/>
      <c r="N41" s="52"/>
      <c r="O41" s="52"/>
      <c r="P41" s="52"/>
      <c r="Q41" s="52"/>
      <c r="R41" s="20"/>
      <c r="S41" s="20"/>
      <c r="T41" s="20"/>
      <c r="U41" s="52"/>
      <c r="V41" s="18"/>
      <c r="W41" s="53"/>
      <c r="X41" s="52"/>
      <c r="Y41" s="5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19">
        <f>'1 курс '!BE41+'2 курс'!BE41+'3 курс'!BE41</f>
        <v>180</v>
      </c>
      <c r="BF41" s="19"/>
      <c r="BG41" s="48"/>
    </row>
    <row r="42" spans="1:59" s="49" customFormat="1" ht="10.5" customHeight="1">
      <c r="A42" s="125"/>
      <c r="B42" s="107"/>
      <c r="C42" s="129"/>
      <c r="D42" s="19" t="s">
        <v>35</v>
      </c>
      <c r="E42" s="20"/>
      <c r="F42" s="50"/>
      <c r="G42" s="51"/>
      <c r="H42" s="20"/>
      <c r="I42" s="20"/>
      <c r="J42" s="20"/>
      <c r="K42" s="20"/>
      <c r="L42" s="52"/>
      <c r="M42" s="52"/>
      <c r="N42" s="52"/>
      <c r="O42" s="52"/>
      <c r="P42" s="52"/>
      <c r="Q42" s="52"/>
      <c r="R42" s="20"/>
      <c r="S42" s="20"/>
      <c r="T42" s="20"/>
      <c r="U42" s="52"/>
      <c r="V42" s="18"/>
      <c r="W42" s="53"/>
      <c r="X42" s="52"/>
      <c r="Y42" s="5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19"/>
      <c r="BF42" s="19">
        <f>'1 курс '!BF42+'2 курс'!BF42+'3 курс'!BF42</f>
        <v>90</v>
      </c>
      <c r="BG42" s="48"/>
    </row>
    <row r="43" spans="1:59" ht="10.5" customHeight="1">
      <c r="A43" s="125"/>
      <c r="B43" s="104" t="s">
        <v>70</v>
      </c>
      <c r="C43" s="108" t="s">
        <v>154</v>
      </c>
      <c r="D43" s="1" t="s">
        <v>34</v>
      </c>
      <c r="E43" s="1"/>
      <c r="F43" s="85"/>
      <c r="G43" s="3"/>
      <c r="H43" s="1"/>
      <c r="I43" s="2"/>
      <c r="J43" s="2"/>
      <c r="K43" s="2"/>
      <c r="L43" s="12"/>
      <c r="M43" s="12"/>
      <c r="N43" s="12"/>
      <c r="O43" s="12"/>
      <c r="P43" s="12"/>
      <c r="Q43" s="12"/>
      <c r="R43" s="30"/>
      <c r="S43" s="30"/>
      <c r="T43" s="30"/>
      <c r="U43" s="12"/>
      <c r="V43" s="13"/>
      <c r="W43" s="14"/>
      <c r="X43" s="12"/>
      <c r="Y43" s="12"/>
      <c r="Z43" s="2"/>
      <c r="AA43" s="2"/>
      <c r="AB43" s="2"/>
      <c r="AC43" s="2"/>
      <c r="AD43" s="2"/>
      <c r="AE43" s="2"/>
      <c r="AF43" s="58"/>
      <c r="AG43" s="58"/>
      <c r="AH43" s="2"/>
      <c r="AI43" s="2"/>
      <c r="AJ43" s="2"/>
      <c r="AK43" s="30"/>
      <c r="AL43" s="2"/>
      <c r="AM43" s="2"/>
      <c r="AN43" s="30"/>
      <c r="AO43" s="30"/>
      <c r="AP43" s="30"/>
      <c r="AQ43" s="30"/>
      <c r="AR43" s="2"/>
      <c r="AS43" s="2"/>
      <c r="AT43" s="2"/>
      <c r="AU43" s="22"/>
      <c r="AV43" s="16"/>
      <c r="AW43" s="16"/>
      <c r="AX43" s="16"/>
      <c r="AY43" s="16"/>
      <c r="AZ43" s="16"/>
      <c r="BA43" s="16"/>
      <c r="BB43" s="16"/>
      <c r="BC43" s="16"/>
      <c r="BD43" s="16"/>
      <c r="BE43" s="1">
        <f>'1 курс '!BE43+'2 курс'!BE43+'3 курс'!BE43</f>
        <v>180</v>
      </c>
      <c r="BF43" s="1"/>
      <c r="BG43" s="37"/>
    </row>
    <row r="44" spans="1:59" ht="10.5" customHeight="1">
      <c r="A44" s="125"/>
      <c r="B44" s="105"/>
      <c r="C44" s="109"/>
      <c r="D44" s="1" t="s">
        <v>35</v>
      </c>
      <c r="E44" s="1"/>
      <c r="F44" s="85"/>
      <c r="G44" s="3"/>
      <c r="H44" s="1"/>
      <c r="I44" s="2"/>
      <c r="J44" s="2"/>
      <c r="K44" s="2"/>
      <c r="L44" s="12"/>
      <c r="M44" s="12"/>
      <c r="N44" s="12"/>
      <c r="O44" s="12"/>
      <c r="P44" s="12"/>
      <c r="Q44" s="12"/>
      <c r="R44" s="30"/>
      <c r="S44" s="30"/>
      <c r="T44" s="30"/>
      <c r="U44" s="12"/>
      <c r="V44" s="13"/>
      <c r="W44" s="14"/>
      <c r="X44" s="12"/>
      <c r="Y44" s="12"/>
      <c r="Z44" s="2"/>
      <c r="AA44" s="2"/>
      <c r="AB44" s="2"/>
      <c r="AC44" s="2"/>
      <c r="AD44" s="2"/>
      <c r="AE44" s="2"/>
      <c r="AF44" s="58"/>
      <c r="AG44" s="58"/>
      <c r="AH44" s="2"/>
      <c r="AI44" s="2"/>
      <c r="AJ44" s="2"/>
      <c r="AK44" s="30"/>
      <c r="AL44" s="2"/>
      <c r="AM44" s="2"/>
      <c r="AN44" s="30"/>
      <c r="AO44" s="30"/>
      <c r="AP44" s="30"/>
      <c r="AQ44" s="30"/>
      <c r="AR44" s="2"/>
      <c r="AS44" s="2"/>
      <c r="AT44" s="2"/>
      <c r="AU44" s="22"/>
      <c r="AV44" s="16"/>
      <c r="AW44" s="16"/>
      <c r="AX44" s="16"/>
      <c r="AY44" s="16"/>
      <c r="AZ44" s="16"/>
      <c r="BA44" s="16"/>
      <c r="BB44" s="16"/>
      <c r="BC44" s="16"/>
      <c r="BD44" s="16"/>
      <c r="BE44" s="1"/>
      <c r="BF44" s="1">
        <f>'1 курс '!BF44+'2 курс'!BF44+'3 курс'!BF44</f>
        <v>30</v>
      </c>
      <c r="BG44" s="37"/>
    </row>
    <row r="45" spans="1:59" ht="10.5" customHeight="1">
      <c r="A45" s="125"/>
      <c r="B45" s="104" t="s">
        <v>74</v>
      </c>
      <c r="C45" s="108" t="s">
        <v>73</v>
      </c>
      <c r="D45" s="1" t="s">
        <v>34</v>
      </c>
      <c r="E45" s="1"/>
      <c r="F45" s="57"/>
      <c r="G45" s="3"/>
      <c r="H45" s="1"/>
      <c r="I45" s="2"/>
      <c r="J45" s="2"/>
      <c r="K45" s="2"/>
      <c r="L45" s="12"/>
      <c r="M45" s="12"/>
      <c r="N45" s="12"/>
      <c r="O45" s="12"/>
      <c r="P45" s="12"/>
      <c r="Q45" s="12"/>
      <c r="R45" s="30"/>
      <c r="S45" s="30"/>
      <c r="T45" s="30"/>
      <c r="U45" s="12"/>
      <c r="V45" s="13"/>
      <c r="W45" s="14"/>
      <c r="X45" s="12"/>
      <c r="Y45" s="12"/>
      <c r="Z45" s="2"/>
      <c r="AA45" s="2"/>
      <c r="AB45" s="2"/>
      <c r="AC45" s="2"/>
      <c r="AD45" s="2"/>
      <c r="AE45" s="2"/>
      <c r="AF45" s="58"/>
      <c r="AG45" s="58"/>
      <c r="AH45" s="2"/>
      <c r="AI45" s="2"/>
      <c r="AJ45" s="2"/>
      <c r="AK45" s="30"/>
      <c r="AL45" s="2"/>
      <c r="AM45" s="2"/>
      <c r="AN45" s="30"/>
      <c r="AO45" s="30"/>
      <c r="AP45" s="30"/>
      <c r="AQ45" s="30"/>
      <c r="AR45" s="55"/>
      <c r="AS45" s="2"/>
      <c r="AT45" s="56"/>
      <c r="AU45" s="22"/>
      <c r="AV45" s="16"/>
      <c r="AW45" s="16"/>
      <c r="AX45" s="16"/>
      <c r="AY45" s="16"/>
      <c r="AZ45" s="16"/>
      <c r="BA45" s="16"/>
      <c r="BB45" s="16"/>
      <c r="BC45" s="16"/>
      <c r="BD45" s="16"/>
      <c r="BE45" s="1">
        <f>'1 курс '!BE45+'2 курс'!BE45+'3 курс'!BE45</f>
        <v>36</v>
      </c>
      <c r="BF45" s="1"/>
      <c r="BG45" s="37"/>
    </row>
    <row r="46" spans="1:59" ht="10.5" customHeight="1">
      <c r="A46" s="125"/>
      <c r="B46" s="105"/>
      <c r="C46" s="112"/>
      <c r="D46" s="1" t="s">
        <v>35</v>
      </c>
      <c r="E46" s="1"/>
      <c r="F46" s="57"/>
      <c r="G46" s="3"/>
      <c r="H46" s="1"/>
      <c r="I46" s="2"/>
      <c r="J46" s="2"/>
      <c r="K46" s="2"/>
      <c r="L46" s="12"/>
      <c r="M46" s="12"/>
      <c r="N46" s="12"/>
      <c r="O46" s="12"/>
      <c r="P46" s="12"/>
      <c r="Q46" s="12"/>
      <c r="R46" s="30"/>
      <c r="S46" s="30"/>
      <c r="T46" s="30"/>
      <c r="U46" s="12"/>
      <c r="V46" s="13"/>
      <c r="W46" s="14"/>
      <c r="X46" s="12"/>
      <c r="Y46" s="12"/>
      <c r="Z46" s="2"/>
      <c r="AA46" s="2"/>
      <c r="AB46" s="2"/>
      <c r="AC46" s="2"/>
      <c r="AD46" s="2"/>
      <c r="AE46" s="2"/>
      <c r="AF46" s="58"/>
      <c r="AG46" s="58"/>
      <c r="AH46" s="2"/>
      <c r="AI46" s="2"/>
      <c r="AJ46" s="2"/>
      <c r="AK46" s="30"/>
      <c r="AL46" s="2"/>
      <c r="AM46" s="2"/>
      <c r="AN46" s="30"/>
      <c r="AO46" s="30"/>
      <c r="AP46" s="30"/>
      <c r="AQ46" s="30"/>
      <c r="AR46" s="55"/>
      <c r="AS46" s="2"/>
      <c r="AT46" s="56"/>
      <c r="AU46" s="22"/>
      <c r="AV46" s="16"/>
      <c r="AW46" s="16"/>
      <c r="AX46" s="16"/>
      <c r="AY46" s="16"/>
      <c r="AZ46" s="16"/>
      <c r="BA46" s="16"/>
      <c r="BB46" s="16"/>
      <c r="BC46" s="16"/>
      <c r="BD46" s="16"/>
      <c r="BE46" s="1"/>
      <c r="BF46" s="1">
        <f>'1 курс '!BF46+'2 курс'!BF46+'3 курс'!BF46</f>
        <v>18</v>
      </c>
      <c r="BG46" s="37"/>
    </row>
    <row r="47" spans="1:59" ht="10.5" customHeight="1">
      <c r="A47" s="125"/>
      <c r="B47" s="104" t="s">
        <v>76</v>
      </c>
      <c r="C47" s="108" t="s">
        <v>75</v>
      </c>
      <c r="D47" s="1" t="s">
        <v>34</v>
      </c>
      <c r="E47" s="1"/>
      <c r="F47" s="1"/>
      <c r="G47" s="1"/>
      <c r="H47" s="1"/>
      <c r="I47" s="2"/>
      <c r="J47" s="2"/>
      <c r="K47" s="2"/>
      <c r="L47" s="12"/>
      <c r="M47" s="12"/>
      <c r="N47" s="12"/>
      <c r="O47" s="12"/>
      <c r="P47" s="12"/>
      <c r="Q47" s="12"/>
      <c r="R47" s="30"/>
      <c r="S47" s="30"/>
      <c r="T47" s="30"/>
      <c r="U47" s="30"/>
      <c r="V47" s="13"/>
      <c r="W47" s="13"/>
      <c r="X47" s="30"/>
      <c r="Y47" s="30"/>
      <c r="Z47" s="30"/>
      <c r="AA47" s="30"/>
      <c r="AB47" s="30"/>
      <c r="AC47" s="30"/>
      <c r="AD47" s="30"/>
      <c r="AE47" s="12"/>
      <c r="AF47" s="58"/>
      <c r="AG47" s="58"/>
      <c r="AH47" s="12"/>
      <c r="AI47" s="12"/>
      <c r="AJ47" s="12"/>
      <c r="AK47" s="12"/>
      <c r="AL47" s="30"/>
      <c r="AM47" s="30"/>
      <c r="AN47" s="30"/>
      <c r="AO47" s="30"/>
      <c r="AP47" s="30"/>
      <c r="AQ47" s="30"/>
      <c r="AR47" s="39"/>
      <c r="AS47" s="30"/>
      <c r="AT47" s="40"/>
      <c r="AU47" s="23"/>
      <c r="AV47" s="17"/>
      <c r="AW47" s="17"/>
      <c r="AX47" s="17"/>
      <c r="AY47" s="17"/>
      <c r="AZ47" s="17"/>
      <c r="BA47" s="17"/>
      <c r="BB47" s="17"/>
      <c r="BC47" s="17"/>
      <c r="BD47" s="17"/>
      <c r="BE47" s="1">
        <f>'1 курс '!BE47+'2 курс'!BE47+'3 курс'!BE47</f>
        <v>144</v>
      </c>
      <c r="BF47" s="1"/>
    </row>
    <row r="48" spans="1:59" ht="10.5" customHeight="1">
      <c r="A48" s="125"/>
      <c r="B48" s="105"/>
      <c r="C48" s="109"/>
      <c r="D48" s="1" t="s">
        <v>35</v>
      </c>
      <c r="E48" s="1"/>
      <c r="F48" s="1"/>
      <c r="G48" s="1"/>
      <c r="H48" s="1"/>
      <c r="I48" s="2"/>
      <c r="J48" s="2"/>
      <c r="K48" s="2"/>
      <c r="L48" s="12"/>
      <c r="M48" s="12"/>
      <c r="N48" s="12"/>
      <c r="O48" s="12"/>
      <c r="P48" s="12"/>
      <c r="Q48" s="12"/>
      <c r="R48" s="30"/>
      <c r="S48" s="30"/>
      <c r="T48" s="30"/>
      <c r="U48" s="30"/>
      <c r="V48" s="13"/>
      <c r="W48" s="13"/>
      <c r="X48" s="30"/>
      <c r="Y48" s="30"/>
      <c r="Z48" s="30"/>
      <c r="AA48" s="30"/>
      <c r="AB48" s="30"/>
      <c r="AC48" s="30"/>
      <c r="AD48" s="30"/>
      <c r="AE48" s="12"/>
      <c r="AF48" s="58"/>
      <c r="AG48" s="58"/>
      <c r="AH48" s="12"/>
      <c r="AI48" s="12"/>
      <c r="AJ48" s="12"/>
      <c r="AK48" s="12"/>
      <c r="AL48" s="30"/>
      <c r="AM48" s="30"/>
      <c r="AN48" s="30"/>
      <c r="AO48" s="30"/>
      <c r="AP48" s="30"/>
      <c r="AQ48" s="30"/>
      <c r="AR48" s="39"/>
      <c r="AS48" s="30"/>
      <c r="AT48" s="40"/>
      <c r="AU48" s="23"/>
      <c r="AV48" s="17"/>
      <c r="AW48" s="17"/>
      <c r="AX48" s="17"/>
      <c r="AY48" s="17"/>
      <c r="AZ48" s="17"/>
      <c r="BA48" s="17"/>
      <c r="BB48" s="17"/>
      <c r="BC48" s="17"/>
      <c r="BD48" s="17"/>
      <c r="BE48" s="1"/>
      <c r="BF48" s="1">
        <f>'1 курс '!BF48+'2 курс'!BF48+'3 курс'!BF48</f>
        <v>24</v>
      </c>
    </row>
    <row r="49" spans="1:59" ht="10.5" customHeight="1">
      <c r="A49" s="125"/>
      <c r="B49" s="104" t="s">
        <v>166</v>
      </c>
      <c r="C49" s="108" t="s">
        <v>77</v>
      </c>
      <c r="D49" s="1" t="s">
        <v>34</v>
      </c>
      <c r="E49" s="1"/>
      <c r="F49" s="1"/>
      <c r="G49" s="1"/>
      <c r="H49" s="1"/>
      <c r="I49" s="2"/>
      <c r="J49" s="2"/>
      <c r="K49" s="2"/>
      <c r="L49" s="12"/>
      <c r="M49" s="12"/>
      <c r="N49" s="12"/>
      <c r="O49" s="12"/>
      <c r="P49" s="12"/>
      <c r="Q49" s="12"/>
      <c r="R49" s="30"/>
      <c r="S49" s="30"/>
      <c r="T49" s="30"/>
      <c r="U49" s="30"/>
      <c r="V49" s="13"/>
      <c r="W49" s="13"/>
      <c r="X49" s="30"/>
      <c r="Y49" s="30"/>
      <c r="Z49" s="30"/>
      <c r="AA49" s="30"/>
      <c r="AB49" s="30"/>
      <c r="AC49" s="30"/>
      <c r="AD49" s="30"/>
      <c r="AE49" s="12"/>
      <c r="AF49" s="58"/>
      <c r="AG49" s="58"/>
      <c r="AH49" s="12"/>
      <c r="AI49" s="12"/>
      <c r="AJ49" s="12"/>
      <c r="AK49" s="12"/>
      <c r="AL49" s="30"/>
      <c r="AM49" s="30"/>
      <c r="AN49" s="30"/>
      <c r="AO49" s="30"/>
      <c r="AP49" s="30"/>
      <c r="AQ49" s="30"/>
      <c r="AR49" s="39"/>
      <c r="AS49" s="30"/>
      <c r="AT49" s="40"/>
      <c r="AU49" s="23"/>
      <c r="AV49" s="17"/>
      <c r="AW49" s="17"/>
      <c r="AX49" s="17"/>
      <c r="AY49" s="17"/>
      <c r="AZ49" s="17"/>
      <c r="BA49" s="17"/>
      <c r="BB49" s="17"/>
      <c r="BC49" s="17"/>
      <c r="BD49" s="17"/>
      <c r="BE49" s="1">
        <f>'1 курс '!BE49+'2 курс'!BE49+'3 курс'!BE49</f>
        <v>108</v>
      </c>
      <c r="BF49" s="1"/>
    </row>
    <row r="50" spans="1:59" ht="10.5" customHeight="1">
      <c r="A50" s="125"/>
      <c r="B50" s="105"/>
      <c r="C50" s="109"/>
      <c r="D50" s="1" t="s">
        <v>35</v>
      </c>
      <c r="E50" s="1"/>
      <c r="F50" s="1"/>
      <c r="G50" s="1"/>
      <c r="H50" s="1"/>
      <c r="I50" s="2"/>
      <c r="J50" s="2"/>
      <c r="K50" s="2"/>
      <c r="L50" s="12"/>
      <c r="M50" s="12"/>
      <c r="N50" s="12"/>
      <c r="O50" s="12"/>
      <c r="P50" s="12"/>
      <c r="Q50" s="12"/>
      <c r="R50" s="30"/>
      <c r="S50" s="30"/>
      <c r="T50" s="30"/>
      <c r="U50" s="30"/>
      <c r="V50" s="13"/>
      <c r="W50" s="13"/>
      <c r="X50" s="30"/>
      <c r="Y50" s="30"/>
      <c r="Z50" s="30"/>
      <c r="AA50" s="30"/>
      <c r="AB50" s="30"/>
      <c r="AC50" s="30"/>
      <c r="AD50" s="30"/>
      <c r="AE50" s="12"/>
      <c r="AF50" s="58"/>
      <c r="AG50" s="58"/>
      <c r="AH50" s="12"/>
      <c r="AI50" s="12"/>
      <c r="AJ50" s="12"/>
      <c r="AK50" s="12"/>
      <c r="AL50" s="30"/>
      <c r="AM50" s="30"/>
      <c r="AN50" s="30"/>
      <c r="AO50" s="30"/>
      <c r="AP50" s="30"/>
      <c r="AQ50" s="30"/>
      <c r="AR50" s="39"/>
      <c r="AS50" s="30"/>
      <c r="AT50" s="40"/>
      <c r="AU50" s="23"/>
      <c r="AV50" s="17"/>
      <c r="AW50" s="17"/>
      <c r="AX50" s="17"/>
      <c r="AY50" s="17"/>
      <c r="AZ50" s="17"/>
      <c r="BA50" s="17"/>
      <c r="BB50" s="17"/>
      <c r="BC50" s="17"/>
      <c r="BD50" s="17"/>
      <c r="BE50" s="1"/>
      <c r="BF50" s="1">
        <f>'1 курс '!BF50+'2 курс'!BF50+'3 курс'!BF50</f>
        <v>18</v>
      </c>
    </row>
    <row r="51" spans="1:59" ht="10.5" customHeight="1">
      <c r="A51" s="125"/>
      <c r="B51" s="95" t="s">
        <v>78</v>
      </c>
      <c r="C51" s="95" t="s">
        <v>79</v>
      </c>
      <c r="D51" s="5" t="s">
        <v>34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19">
        <f>'1 курс '!BE51+'2 курс'!BE51+'3 курс'!BE51</f>
        <v>219</v>
      </c>
      <c r="BF51" s="19"/>
    </row>
    <row r="52" spans="1:59" ht="10.5" customHeight="1">
      <c r="A52" s="125"/>
      <c r="B52" s="138"/>
      <c r="C52" s="138"/>
      <c r="D52" s="5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19"/>
      <c r="BF52" s="19">
        <f>'1 курс '!BF52+'2 курс'!BF52+'3 курс'!BF52</f>
        <v>104</v>
      </c>
    </row>
    <row r="53" spans="1:59" ht="10.5" customHeight="1">
      <c r="A53" s="125"/>
      <c r="B53" s="100" t="s">
        <v>80</v>
      </c>
      <c r="C53" s="100" t="s">
        <v>81</v>
      </c>
      <c r="D53" s="1" t="s">
        <v>34</v>
      </c>
      <c r="E53" s="1"/>
      <c r="F53" s="1"/>
      <c r="G53" s="1"/>
      <c r="H53" s="1"/>
      <c r="I53" s="2"/>
      <c r="J53" s="2"/>
      <c r="K53" s="2"/>
      <c r="L53" s="12"/>
      <c r="M53" s="12"/>
      <c r="N53" s="12"/>
      <c r="O53" s="12"/>
      <c r="P53" s="12"/>
      <c r="Q53" s="12"/>
      <c r="R53" s="30"/>
      <c r="S53" s="30"/>
      <c r="T53" s="30"/>
      <c r="U53" s="30"/>
      <c r="V53" s="13"/>
      <c r="W53" s="13"/>
      <c r="X53" s="30"/>
      <c r="Y53" s="30"/>
      <c r="Z53" s="30"/>
      <c r="AA53" s="30"/>
      <c r="AB53" s="30"/>
      <c r="AC53" s="30"/>
      <c r="AD53" s="30"/>
      <c r="AE53" s="12"/>
      <c r="AF53" s="58"/>
      <c r="AG53" s="58"/>
      <c r="AH53" s="12"/>
      <c r="AI53" s="12"/>
      <c r="AJ53" s="12"/>
      <c r="AK53" s="12"/>
      <c r="AL53" s="30"/>
      <c r="AM53" s="30"/>
      <c r="AN53" s="30"/>
      <c r="AO53" s="30"/>
      <c r="AP53" s="30"/>
      <c r="AQ53" s="30"/>
      <c r="AR53" s="39"/>
      <c r="AS53" s="30"/>
      <c r="AT53" s="40"/>
      <c r="AU53" s="23"/>
      <c r="AV53" s="17"/>
      <c r="AW53" s="17"/>
      <c r="AX53" s="17"/>
      <c r="AY53" s="17"/>
      <c r="AZ53" s="17"/>
      <c r="BA53" s="17"/>
      <c r="BB53" s="17"/>
      <c r="BC53" s="17"/>
      <c r="BD53" s="17"/>
      <c r="BE53" s="1">
        <f>'1 курс '!BE53+'2 курс'!BE53+'3 курс'!BE53</f>
        <v>132</v>
      </c>
      <c r="BF53" s="1"/>
    </row>
    <row r="54" spans="1:59" ht="10.5" customHeight="1">
      <c r="A54" s="125"/>
      <c r="B54" s="100"/>
      <c r="C54" s="100"/>
      <c r="D54" s="1" t="s">
        <v>35</v>
      </c>
      <c r="E54" s="1"/>
      <c r="F54" s="1"/>
      <c r="G54" s="1"/>
      <c r="H54" s="1"/>
      <c r="I54" s="2"/>
      <c r="J54" s="2"/>
      <c r="K54" s="2"/>
      <c r="L54" s="12"/>
      <c r="M54" s="12"/>
      <c r="N54" s="12"/>
      <c r="O54" s="12"/>
      <c r="P54" s="12"/>
      <c r="Q54" s="12"/>
      <c r="R54" s="30"/>
      <c r="S54" s="30"/>
      <c r="T54" s="30"/>
      <c r="U54" s="30"/>
      <c r="V54" s="13"/>
      <c r="W54" s="13"/>
      <c r="X54" s="30"/>
      <c r="Y54" s="30"/>
      <c r="Z54" s="30"/>
      <c r="AA54" s="30"/>
      <c r="AB54" s="30"/>
      <c r="AC54" s="30"/>
      <c r="AD54" s="30"/>
      <c r="AE54" s="12"/>
      <c r="AF54" s="58"/>
      <c r="AG54" s="58"/>
      <c r="AH54" s="12"/>
      <c r="AI54" s="12"/>
      <c r="AJ54" s="12"/>
      <c r="AK54" s="12"/>
      <c r="AL54" s="30"/>
      <c r="AM54" s="30"/>
      <c r="AN54" s="30"/>
      <c r="AO54" s="30"/>
      <c r="AP54" s="30"/>
      <c r="AQ54" s="30"/>
      <c r="AR54" s="39"/>
      <c r="AS54" s="30"/>
      <c r="AT54" s="40"/>
      <c r="AU54" s="23"/>
      <c r="AV54" s="17"/>
      <c r="AW54" s="17"/>
      <c r="AX54" s="17"/>
      <c r="AY54" s="17"/>
      <c r="AZ54" s="17"/>
      <c r="BA54" s="17"/>
      <c r="BB54" s="17"/>
      <c r="BC54" s="17"/>
      <c r="BD54" s="17"/>
      <c r="BE54" s="1"/>
      <c r="BF54" s="1">
        <f>'1 курс '!BF54+'2 курс'!BF54+'3 курс'!BF54</f>
        <v>24</v>
      </c>
    </row>
    <row r="55" spans="1:59" ht="10.5" customHeight="1">
      <c r="A55" s="125"/>
      <c r="B55" s="104" t="s">
        <v>82</v>
      </c>
      <c r="C55" s="104" t="s">
        <v>83</v>
      </c>
      <c r="D55" s="1" t="s">
        <v>34</v>
      </c>
      <c r="E55" s="1"/>
      <c r="F55" s="1"/>
      <c r="G55" s="1"/>
      <c r="H55" s="1"/>
      <c r="I55" s="2"/>
      <c r="J55" s="2"/>
      <c r="K55" s="2"/>
      <c r="L55" s="12"/>
      <c r="M55" s="12"/>
      <c r="N55" s="12"/>
      <c r="O55" s="12"/>
      <c r="P55" s="12"/>
      <c r="Q55" s="12"/>
      <c r="R55" s="30"/>
      <c r="S55" s="30"/>
      <c r="T55" s="12"/>
      <c r="U55" s="12"/>
      <c r="V55" s="13"/>
      <c r="W55" s="14"/>
      <c r="X55" s="30"/>
      <c r="Y55" s="30"/>
      <c r="Z55" s="30"/>
      <c r="AA55" s="30"/>
      <c r="AB55" s="30"/>
      <c r="AC55" s="30"/>
      <c r="AD55" s="30"/>
      <c r="AE55" s="12"/>
      <c r="AF55" s="58"/>
      <c r="AG55" s="58"/>
      <c r="AH55" s="12"/>
      <c r="AI55" s="12"/>
      <c r="AJ55" s="12"/>
      <c r="AK55" s="30"/>
      <c r="AL55" s="12"/>
      <c r="AM55" s="30"/>
      <c r="AN55" s="30"/>
      <c r="AO55" s="30"/>
      <c r="AP55" s="30"/>
      <c r="AQ55" s="30"/>
      <c r="AR55" s="30"/>
      <c r="AS55" s="30"/>
      <c r="AT55" s="30"/>
      <c r="AU55" s="23"/>
      <c r="AV55" s="16"/>
      <c r="AW55" s="17"/>
      <c r="AX55" s="17"/>
      <c r="AY55" s="17"/>
      <c r="AZ55" s="17"/>
      <c r="BA55" s="17"/>
      <c r="BB55" s="17"/>
      <c r="BC55" s="17"/>
      <c r="BD55" s="17"/>
      <c r="BE55" s="1">
        <f>'1 курс '!BE55+'2 курс'!BE55+'3 курс'!BE55</f>
        <v>108</v>
      </c>
      <c r="BF55" s="1"/>
    </row>
    <row r="56" spans="1:59" ht="10.5" customHeight="1">
      <c r="A56" s="125"/>
      <c r="B56" s="105"/>
      <c r="C56" s="105"/>
      <c r="D56" s="1" t="s">
        <v>35</v>
      </c>
      <c r="E56" s="1"/>
      <c r="F56" s="1"/>
      <c r="G56" s="1"/>
      <c r="H56" s="1"/>
      <c r="I56" s="2"/>
      <c r="J56" s="2"/>
      <c r="K56" s="2"/>
      <c r="L56" s="12"/>
      <c r="M56" s="12"/>
      <c r="N56" s="12"/>
      <c r="O56" s="12"/>
      <c r="P56" s="12"/>
      <c r="Q56" s="12"/>
      <c r="R56" s="30"/>
      <c r="S56" s="30"/>
      <c r="T56" s="12"/>
      <c r="U56" s="12"/>
      <c r="V56" s="13"/>
      <c r="W56" s="14"/>
      <c r="X56" s="30"/>
      <c r="Y56" s="30"/>
      <c r="Z56" s="30"/>
      <c r="AA56" s="30"/>
      <c r="AB56" s="30"/>
      <c r="AC56" s="30"/>
      <c r="AD56" s="30"/>
      <c r="AE56" s="12"/>
      <c r="AF56" s="58"/>
      <c r="AG56" s="58"/>
      <c r="AH56" s="12"/>
      <c r="AI56" s="12"/>
      <c r="AJ56" s="12"/>
      <c r="AK56" s="30"/>
      <c r="AL56" s="12"/>
      <c r="AM56" s="30"/>
      <c r="AN56" s="30"/>
      <c r="AO56" s="30"/>
      <c r="AP56" s="30"/>
      <c r="AQ56" s="30"/>
      <c r="AR56" s="30"/>
      <c r="AS56" s="30"/>
      <c r="AT56" s="30"/>
      <c r="AU56" s="23"/>
      <c r="AV56" s="16"/>
      <c r="AW56" s="17"/>
      <c r="AX56" s="17"/>
      <c r="AY56" s="17"/>
      <c r="AZ56" s="17"/>
      <c r="BA56" s="17"/>
      <c r="BB56" s="17"/>
      <c r="BC56" s="17"/>
      <c r="BD56" s="17"/>
      <c r="BE56" s="1"/>
      <c r="BF56" s="1">
        <f>'1 курс '!BF56+'2 курс'!BF56+'3 курс'!BF56</f>
        <v>14</v>
      </c>
      <c r="BG56" s="37"/>
    </row>
    <row r="57" spans="1:59" ht="10.5" customHeight="1">
      <c r="A57" s="125"/>
      <c r="B57" s="100" t="s">
        <v>84</v>
      </c>
      <c r="C57" s="100" t="s">
        <v>85</v>
      </c>
      <c r="D57" s="1" t="s">
        <v>34</v>
      </c>
      <c r="E57" s="1"/>
      <c r="F57" s="1"/>
      <c r="G57" s="1"/>
      <c r="H57" s="1"/>
      <c r="I57" s="2"/>
      <c r="J57" s="2"/>
      <c r="K57" s="2"/>
      <c r="L57" s="12"/>
      <c r="M57" s="12"/>
      <c r="N57" s="12"/>
      <c r="O57" s="12"/>
      <c r="P57" s="12"/>
      <c r="Q57" s="12"/>
      <c r="R57" s="30"/>
      <c r="S57" s="30"/>
      <c r="T57" s="30"/>
      <c r="U57" s="30"/>
      <c r="V57" s="13"/>
      <c r="W57" s="13"/>
      <c r="X57" s="30"/>
      <c r="Y57" s="30"/>
      <c r="Z57" s="30"/>
      <c r="AA57" s="30"/>
      <c r="AB57" s="30"/>
      <c r="AC57" s="30"/>
      <c r="AD57" s="30"/>
      <c r="AE57" s="12"/>
      <c r="AF57" s="58"/>
      <c r="AG57" s="58"/>
      <c r="AH57" s="12"/>
      <c r="AI57" s="12"/>
      <c r="AJ57" s="12"/>
      <c r="AK57" s="12"/>
      <c r="AL57" s="30"/>
      <c r="AM57" s="30"/>
      <c r="AN57" s="30"/>
      <c r="AO57" s="30"/>
      <c r="AP57" s="30"/>
      <c r="AQ57" s="30"/>
      <c r="AR57" s="39"/>
      <c r="AS57" s="30"/>
      <c r="AT57" s="40"/>
      <c r="AU57" s="23"/>
      <c r="AV57" s="17"/>
      <c r="AW57" s="17"/>
      <c r="AX57" s="17"/>
      <c r="AY57" s="17"/>
      <c r="AZ57" s="17"/>
      <c r="BA57" s="17"/>
      <c r="BB57" s="17"/>
      <c r="BC57" s="17"/>
      <c r="BD57" s="17"/>
      <c r="BE57" s="1">
        <f>'1 курс '!BE57+'2 курс'!BE57+'3 курс'!BE57</f>
        <v>48</v>
      </c>
      <c r="BF57" s="1"/>
    </row>
    <row r="58" spans="1:59" ht="10.5" customHeight="1">
      <c r="A58" s="125"/>
      <c r="B58" s="100"/>
      <c r="C58" s="101"/>
      <c r="D58" s="1" t="s">
        <v>35</v>
      </c>
      <c r="E58" s="1"/>
      <c r="F58" s="1"/>
      <c r="G58" s="1"/>
      <c r="H58" s="1"/>
      <c r="I58" s="2"/>
      <c r="J58" s="2"/>
      <c r="K58" s="2"/>
      <c r="L58" s="12"/>
      <c r="M58" s="12"/>
      <c r="N58" s="12"/>
      <c r="O58" s="12"/>
      <c r="P58" s="12"/>
      <c r="Q58" s="12"/>
      <c r="R58" s="30"/>
      <c r="S58" s="30"/>
      <c r="T58" s="30"/>
      <c r="U58" s="30"/>
      <c r="V58" s="13"/>
      <c r="W58" s="13"/>
      <c r="X58" s="30"/>
      <c r="Y58" s="30"/>
      <c r="Z58" s="30"/>
      <c r="AA58" s="30"/>
      <c r="AB58" s="30"/>
      <c r="AC58" s="30"/>
      <c r="AD58" s="30"/>
      <c r="AE58" s="12"/>
      <c r="AF58" s="58"/>
      <c r="AG58" s="58"/>
      <c r="AH58" s="12"/>
      <c r="AI58" s="12"/>
      <c r="AJ58" s="12"/>
      <c r="AK58" s="12"/>
      <c r="AL58" s="30"/>
      <c r="AM58" s="30"/>
      <c r="AN58" s="30"/>
      <c r="AO58" s="30"/>
      <c r="AP58" s="30"/>
      <c r="AQ58" s="30"/>
      <c r="AR58" s="39"/>
      <c r="AS58" s="30"/>
      <c r="AT58" s="40"/>
      <c r="AU58" s="23"/>
      <c r="AV58" s="17"/>
      <c r="AW58" s="17"/>
      <c r="AX58" s="17"/>
      <c r="AY58" s="17"/>
      <c r="AZ58" s="17"/>
      <c r="BA58" s="17"/>
      <c r="BB58" s="17"/>
      <c r="BC58" s="17"/>
      <c r="BD58" s="17"/>
      <c r="BE58" s="1"/>
      <c r="BF58" s="1">
        <f>'1 курс '!BF58+'2 курс'!BF58+'3 курс'!BF58</f>
        <v>24</v>
      </c>
    </row>
    <row r="59" spans="1:59" ht="10.5" customHeight="1">
      <c r="A59" s="125"/>
      <c r="B59" s="100" t="s">
        <v>86</v>
      </c>
      <c r="C59" s="100" t="s">
        <v>87</v>
      </c>
      <c r="D59" s="1" t="s">
        <v>34</v>
      </c>
      <c r="E59" s="1"/>
      <c r="F59" s="1"/>
      <c r="G59" s="1"/>
      <c r="H59" s="1"/>
      <c r="I59" s="2"/>
      <c r="J59" s="2"/>
      <c r="K59" s="2"/>
      <c r="L59" s="12"/>
      <c r="M59" s="12"/>
      <c r="N59" s="12"/>
      <c r="O59" s="12"/>
      <c r="P59" s="12"/>
      <c r="Q59" s="12"/>
      <c r="R59" s="30"/>
      <c r="S59" s="30"/>
      <c r="T59" s="30"/>
      <c r="U59" s="30"/>
      <c r="V59" s="13"/>
      <c r="W59" s="13"/>
      <c r="X59" s="30"/>
      <c r="Y59" s="30"/>
      <c r="Z59" s="30"/>
      <c r="AA59" s="30"/>
      <c r="AB59" s="30"/>
      <c r="AC59" s="30"/>
      <c r="AD59" s="30"/>
      <c r="AE59" s="12"/>
      <c r="AF59" s="58"/>
      <c r="AG59" s="58"/>
      <c r="AH59" s="12"/>
      <c r="AI59" s="12"/>
      <c r="AJ59" s="12"/>
      <c r="AK59" s="12"/>
      <c r="AL59" s="30"/>
      <c r="AM59" s="30"/>
      <c r="AN59" s="30"/>
      <c r="AO59" s="30"/>
      <c r="AP59" s="30"/>
      <c r="AQ59" s="30"/>
      <c r="AR59" s="39"/>
      <c r="AS59" s="30"/>
      <c r="AT59" s="40"/>
      <c r="AU59" s="23"/>
      <c r="AV59" s="17"/>
      <c r="AW59" s="17"/>
      <c r="AX59" s="17"/>
      <c r="AY59" s="17"/>
      <c r="AZ59" s="17"/>
      <c r="BA59" s="17"/>
      <c r="BB59" s="17"/>
      <c r="BC59" s="17"/>
      <c r="BD59" s="17"/>
      <c r="BE59" s="1">
        <f>'1 курс '!BE59+'2 курс'!BE59+'3 курс'!BE59</f>
        <v>83</v>
      </c>
      <c r="BF59" s="1"/>
    </row>
    <row r="60" spans="1:59" ht="10.5" customHeight="1">
      <c r="A60" s="125"/>
      <c r="B60" s="100"/>
      <c r="C60" s="101"/>
      <c r="D60" s="1" t="s">
        <v>35</v>
      </c>
      <c r="E60" s="1"/>
      <c r="F60" s="1"/>
      <c r="G60" s="1"/>
      <c r="H60" s="1"/>
      <c r="I60" s="2"/>
      <c r="J60" s="2"/>
      <c r="K60" s="2"/>
      <c r="L60" s="12"/>
      <c r="M60" s="12"/>
      <c r="N60" s="12"/>
      <c r="O60" s="12"/>
      <c r="P60" s="12"/>
      <c r="Q60" s="12"/>
      <c r="R60" s="30"/>
      <c r="S60" s="30"/>
      <c r="T60" s="30"/>
      <c r="U60" s="30"/>
      <c r="V60" s="13"/>
      <c r="W60" s="13"/>
      <c r="X60" s="30"/>
      <c r="Y60" s="30"/>
      <c r="Z60" s="30"/>
      <c r="AA60" s="30"/>
      <c r="AB60" s="30"/>
      <c r="AC60" s="30"/>
      <c r="AD60" s="30"/>
      <c r="AE60" s="12"/>
      <c r="AF60" s="58"/>
      <c r="AG60" s="58"/>
      <c r="AH60" s="12"/>
      <c r="AI60" s="12"/>
      <c r="AJ60" s="12"/>
      <c r="AK60" s="12"/>
      <c r="AL60" s="30"/>
      <c r="AM60" s="30"/>
      <c r="AN60" s="30"/>
      <c r="AO60" s="30"/>
      <c r="AP60" s="30"/>
      <c r="AQ60" s="30"/>
      <c r="AR60" s="39"/>
      <c r="AS60" s="30"/>
      <c r="AT60" s="40"/>
      <c r="AU60" s="23"/>
      <c r="AV60" s="17"/>
      <c r="AW60" s="17"/>
      <c r="AX60" s="17"/>
      <c r="AY60" s="17"/>
      <c r="AZ60" s="17"/>
      <c r="BA60" s="17"/>
      <c r="BB60" s="17"/>
      <c r="BC60" s="17"/>
      <c r="BD60" s="17"/>
      <c r="BE60" s="1"/>
      <c r="BF60" s="1">
        <f>'1 курс '!BF60+'2 курс'!BF60+'3 курс'!BF60</f>
        <v>42</v>
      </c>
    </row>
    <row r="61" spans="1:59" ht="10.5" customHeight="1">
      <c r="A61" s="125"/>
      <c r="B61" s="95" t="s">
        <v>88</v>
      </c>
      <c r="C61" s="95" t="s">
        <v>89</v>
      </c>
      <c r="D61" s="5" t="s">
        <v>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19">
        <f>'1 курс '!BE61+'2 курс'!BE61+'3 курс'!BE61</f>
        <v>1905</v>
      </c>
      <c r="BF61" s="19"/>
    </row>
    <row r="62" spans="1:59" ht="10.5" customHeight="1">
      <c r="A62" s="125"/>
      <c r="B62" s="96"/>
      <c r="C62" s="96"/>
      <c r="D62" s="5" t="s">
        <v>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19"/>
      <c r="BF62" s="19">
        <f>'1 курс '!BF62+'2 курс'!BF62+'3 курс'!BF62</f>
        <v>1217</v>
      </c>
    </row>
    <row r="63" spans="1:59" ht="10.5" customHeight="1">
      <c r="A63" s="125"/>
      <c r="B63" s="95" t="s">
        <v>90</v>
      </c>
      <c r="C63" s="95" t="s">
        <v>91</v>
      </c>
      <c r="D63" s="5" t="s">
        <v>34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19">
        <f>'1 курс '!BE63+'2 курс'!BE63+'3 курс'!BE63</f>
        <v>1862</v>
      </c>
      <c r="BF63" s="19"/>
    </row>
    <row r="64" spans="1:59" ht="10.5" customHeight="1">
      <c r="A64" s="125"/>
      <c r="B64" s="96"/>
      <c r="C64" s="96"/>
      <c r="D64" s="5" t="s">
        <v>35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19"/>
      <c r="BF64" s="19">
        <f>'1 курс '!BF64+'2 курс'!BF64+'3 курс'!BF64</f>
        <v>221</v>
      </c>
    </row>
    <row r="65" spans="1:59" ht="10.5" customHeight="1">
      <c r="A65" s="125"/>
      <c r="B65" s="95" t="s">
        <v>92</v>
      </c>
      <c r="C65" s="95" t="s">
        <v>93</v>
      </c>
      <c r="D65" s="5" t="s">
        <v>34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19">
        <f>'1 курс '!BE65+'2 курс'!BE65+'3 курс'!BE65</f>
        <v>992</v>
      </c>
      <c r="BF65" s="19"/>
    </row>
    <row r="66" spans="1:59" ht="15" customHeight="1">
      <c r="A66" s="125"/>
      <c r="B66" s="96"/>
      <c r="C66" s="96"/>
      <c r="D66" s="5" t="s">
        <v>35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19"/>
      <c r="BF66" s="19">
        <f>'1 курс '!BF66+'2 курс'!BF66+'3 курс'!BF66</f>
        <v>100</v>
      </c>
    </row>
    <row r="67" spans="1:59" ht="10.5" customHeight="1">
      <c r="A67" s="125"/>
      <c r="B67" s="100" t="s">
        <v>94</v>
      </c>
      <c r="C67" s="100" t="s">
        <v>95</v>
      </c>
      <c r="D67" s="1" t="s">
        <v>34</v>
      </c>
      <c r="E67" s="1"/>
      <c r="F67" s="1"/>
      <c r="G67" s="1"/>
      <c r="H67" s="1"/>
      <c r="I67" s="2"/>
      <c r="J67" s="2"/>
      <c r="K67" s="2"/>
      <c r="L67" s="12"/>
      <c r="M67" s="12"/>
      <c r="N67" s="12"/>
      <c r="O67" s="12"/>
      <c r="P67" s="12"/>
      <c r="Q67" s="12"/>
      <c r="R67" s="30"/>
      <c r="S67" s="30"/>
      <c r="T67" s="30"/>
      <c r="U67" s="12"/>
      <c r="V67" s="13"/>
      <c r="W67" s="14"/>
      <c r="X67" s="12"/>
      <c r="Y67" s="12"/>
      <c r="Z67" s="12"/>
      <c r="AA67" s="12"/>
      <c r="AB67" s="12"/>
      <c r="AC67" s="12"/>
      <c r="AD67" s="12"/>
      <c r="AE67" s="12"/>
      <c r="AF67" s="58"/>
      <c r="AG67" s="58"/>
      <c r="AH67" s="12"/>
      <c r="AI67" s="12"/>
      <c r="AJ67" s="12"/>
      <c r="AK67" s="30"/>
      <c r="AL67" s="12"/>
      <c r="AM67" s="12"/>
      <c r="AN67" s="12"/>
      <c r="AO67" s="30"/>
      <c r="AP67" s="30"/>
      <c r="AQ67" s="30"/>
      <c r="AR67" s="30"/>
      <c r="AS67" s="12"/>
      <c r="AT67" s="12"/>
      <c r="AU67" s="23"/>
      <c r="AV67" s="16"/>
      <c r="AW67" s="17"/>
      <c r="AX67" s="17"/>
      <c r="AY67" s="17"/>
      <c r="AZ67" s="17"/>
      <c r="BA67" s="17"/>
      <c r="BB67" s="17"/>
      <c r="BC67" s="17"/>
      <c r="BD67" s="17"/>
      <c r="BE67" s="1">
        <f>'1 курс '!BE67+'2 курс'!BE67+'3 курс'!BE67</f>
        <v>32</v>
      </c>
      <c r="BF67" s="1"/>
    </row>
    <row r="68" spans="1:59" ht="13.5" customHeight="1">
      <c r="A68" s="125"/>
      <c r="B68" s="101"/>
      <c r="C68" s="101"/>
      <c r="D68" s="1" t="s">
        <v>35</v>
      </c>
      <c r="E68" s="1"/>
      <c r="F68" s="1"/>
      <c r="G68" s="1"/>
      <c r="H68" s="1"/>
      <c r="I68" s="2"/>
      <c r="J68" s="2"/>
      <c r="K68" s="2"/>
      <c r="L68" s="12"/>
      <c r="M68" s="12"/>
      <c r="N68" s="12"/>
      <c r="O68" s="12"/>
      <c r="P68" s="12"/>
      <c r="Q68" s="12"/>
      <c r="R68" s="30"/>
      <c r="S68" s="30"/>
      <c r="T68" s="30"/>
      <c r="U68" s="12"/>
      <c r="V68" s="13"/>
      <c r="W68" s="14"/>
      <c r="X68" s="12"/>
      <c r="Y68" s="12"/>
      <c r="Z68" s="12"/>
      <c r="AA68" s="12"/>
      <c r="AB68" s="12"/>
      <c r="AC68" s="12"/>
      <c r="AD68" s="12"/>
      <c r="AE68" s="12"/>
      <c r="AF68" s="58"/>
      <c r="AG68" s="58"/>
      <c r="AH68" s="12"/>
      <c r="AI68" s="12"/>
      <c r="AJ68" s="12"/>
      <c r="AK68" s="30"/>
      <c r="AL68" s="12"/>
      <c r="AM68" s="12"/>
      <c r="AN68" s="12"/>
      <c r="AO68" s="30"/>
      <c r="AP68" s="30"/>
      <c r="AQ68" s="30"/>
      <c r="AR68" s="30"/>
      <c r="AS68" s="12"/>
      <c r="AT68" s="12"/>
      <c r="AU68" s="23"/>
      <c r="AV68" s="16"/>
      <c r="AW68" s="17"/>
      <c r="AX68" s="17"/>
      <c r="AY68" s="17"/>
      <c r="AZ68" s="17"/>
      <c r="BA68" s="17"/>
      <c r="BB68" s="17"/>
      <c r="BC68" s="17"/>
      <c r="BD68" s="17"/>
      <c r="BE68" s="1"/>
      <c r="BF68" s="1">
        <f>'1 курс '!BF68+'2 курс'!BF68+'3 курс'!BF68</f>
        <v>16</v>
      </c>
    </row>
    <row r="69" spans="1:59" ht="10.5" customHeight="1">
      <c r="A69" s="125"/>
      <c r="B69" s="100" t="s">
        <v>96</v>
      </c>
      <c r="C69" s="100" t="s">
        <v>97</v>
      </c>
      <c r="D69" s="1" t="s">
        <v>34</v>
      </c>
      <c r="E69" s="1"/>
      <c r="F69" s="1"/>
      <c r="G69" s="1"/>
      <c r="H69" s="1"/>
      <c r="I69" s="2"/>
      <c r="J69" s="2"/>
      <c r="K69" s="2"/>
      <c r="L69" s="12"/>
      <c r="M69" s="12"/>
      <c r="N69" s="12"/>
      <c r="O69" s="12"/>
      <c r="P69" s="12"/>
      <c r="Q69" s="12"/>
      <c r="R69" s="30"/>
      <c r="S69" s="30"/>
      <c r="T69" s="30"/>
      <c r="U69" s="12"/>
      <c r="V69" s="13"/>
      <c r="W69" s="14"/>
      <c r="X69" s="12"/>
      <c r="Y69" s="12"/>
      <c r="Z69" s="12"/>
      <c r="AA69" s="12"/>
      <c r="AB69" s="12"/>
      <c r="AC69" s="12"/>
      <c r="AD69" s="12"/>
      <c r="AE69" s="12"/>
      <c r="AF69" s="58"/>
      <c r="AG69" s="58"/>
      <c r="AH69" s="12"/>
      <c r="AI69" s="12"/>
      <c r="AJ69" s="12"/>
      <c r="AK69" s="30"/>
      <c r="AL69" s="12"/>
      <c r="AM69" s="12"/>
      <c r="AN69" s="12"/>
      <c r="AO69" s="30"/>
      <c r="AP69" s="30"/>
      <c r="AQ69" s="30"/>
      <c r="AR69" s="30"/>
      <c r="AS69" s="12"/>
      <c r="AT69" s="12"/>
      <c r="AU69" s="23"/>
      <c r="AV69" s="16"/>
      <c r="AW69" s="17"/>
      <c r="AX69" s="17"/>
      <c r="AY69" s="17"/>
      <c r="AZ69" s="17"/>
      <c r="BA69" s="17"/>
      <c r="BB69" s="17"/>
      <c r="BC69" s="17"/>
      <c r="BD69" s="17"/>
      <c r="BE69" s="1">
        <f>'1 курс '!BE69+'2 курс'!BE69+'3 курс'!BE69</f>
        <v>352</v>
      </c>
      <c r="BF69" s="1"/>
    </row>
    <row r="70" spans="1:59" ht="19.5" customHeight="1">
      <c r="A70" s="125"/>
      <c r="B70" s="101"/>
      <c r="C70" s="101"/>
      <c r="D70" s="1" t="s">
        <v>35</v>
      </c>
      <c r="E70" s="1"/>
      <c r="F70" s="1"/>
      <c r="G70" s="1"/>
      <c r="H70" s="1"/>
      <c r="I70" s="2"/>
      <c r="J70" s="2"/>
      <c r="K70" s="2"/>
      <c r="L70" s="12"/>
      <c r="M70" s="12"/>
      <c r="N70" s="12"/>
      <c r="O70" s="12"/>
      <c r="P70" s="12"/>
      <c r="Q70" s="12"/>
      <c r="R70" s="30"/>
      <c r="S70" s="30"/>
      <c r="T70" s="30"/>
      <c r="U70" s="12"/>
      <c r="V70" s="13"/>
      <c r="W70" s="14"/>
      <c r="X70" s="12"/>
      <c r="Y70" s="12"/>
      <c r="Z70" s="12"/>
      <c r="AA70" s="12"/>
      <c r="AB70" s="12"/>
      <c r="AC70" s="12"/>
      <c r="AD70" s="12"/>
      <c r="AE70" s="12"/>
      <c r="AF70" s="58"/>
      <c r="AG70" s="58"/>
      <c r="AH70" s="12"/>
      <c r="AI70" s="12"/>
      <c r="AJ70" s="12"/>
      <c r="AK70" s="30"/>
      <c r="AL70" s="12"/>
      <c r="AM70" s="12"/>
      <c r="AN70" s="12"/>
      <c r="AO70" s="30"/>
      <c r="AP70" s="30"/>
      <c r="AQ70" s="30"/>
      <c r="AR70" s="30"/>
      <c r="AS70" s="12"/>
      <c r="AT70" s="12"/>
      <c r="AU70" s="23"/>
      <c r="AV70" s="16"/>
      <c r="AW70" s="17"/>
      <c r="AX70" s="17"/>
      <c r="AY70" s="17"/>
      <c r="AZ70" s="17"/>
      <c r="BA70" s="17"/>
      <c r="BB70" s="17"/>
      <c r="BC70" s="17"/>
      <c r="BD70" s="17"/>
      <c r="BE70" s="1"/>
      <c r="BF70" s="1">
        <f>'1 курс '!BF70+'2 курс'!BF70+'3 курс'!BF70</f>
        <v>84</v>
      </c>
    </row>
    <row r="71" spans="1:59" ht="10.5" customHeight="1">
      <c r="A71" s="125"/>
      <c r="B71" s="84" t="s">
        <v>98</v>
      </c>
      <c r="C71" s="84" t="s">
        <v>99</v>
      </c>
      <c r="D71" s="1" t="s">
        <v>34</v>
      </c>
      <c r="E71" s="1"/>
      <c r="F71" s="1"/>
      <c r="G71" s="1"/>
      <c r="H71" s="1"/>
      <c r="I71" s="2"/>
      <c r="J71" s="2"/>
      <c r="K71" s="2"/>
      <c r="L71" s="12"/>
      <c r="M71" s="12"/>
      <c r="N71" s="12"/>
      <c r="O71" s="12"/>
      <c r="P71" s="12"/>
      <c r="Q71" s="12"/>
      <c r="R71" s="30"/>
      <c r="S71" s="30"/>
      <c r="T71" s="30"/>
      <c r="U71" s="12"/>
      <c r="V71" s="13"/>
      <c r="W71" s="14"/>
      <c r="X71" s="12"/>
      <c r="Y71" s="12"/>
      <c r="Z71" s="12"/>
      <c r="AA71" s="12"/>
      <c r="AB71" s="12"/>
      <c r="AC71" s="12"/>
      <c r="AD71" s="12"/>
      <c r="AE71" s="12"/>
      <c r="AF71" s="58"/>
      <c r="AG71" s="58"/>
      <c r="AH71" s="12"/>
      <c r="AI71" s="12"/>
      <c r="AJ71" s="12"/>
      <c r="AK71" s="30"/>
      <c r="AL71" s="12"/>
      <c r="AM71" s="12"/>
      <c r="AN71" s="12"/>
      <c r="AO71" s="30"/>
      <c r="AP71" s="30"/>
      <c r="AQ71" s="30"/>
      <c r="AR71" s="30"/>
      <c r="AS71" s="12"/>
      <c r="AT71" s="12"/>
      <c r="AU71" s="23"/>
      <c r="AV71" s="16"/>
      <c r="AW71" s="17"/>
      <c r="AX71" s="17"/>
      <c r="AY71" s="17"/>
      <c r="AZ71" s="17"/>
      <c r="BA71" s="17"/>
      <c r="BB71" s="17"/>
      <c r="BC71" s="17"/>
      <c r="BD71" s="17"/>
      <c r="BE71" s="1">
        <f>'1 курс '!BE71+'2 курс'!BE71+'3 курс'!BE71</f>
        <v>576</v>
      </c>
      <c r="BF71" s="1"/>
      <c r="BG71" s="29"/>
    </row>
    <row r="72" spans="1:59" ht="12" customHeight="1">
      <c r="A72" s="125"/>
      <c r="B72" s="84" t="s">
        <v>100</v>
      </c>
      <c r="C72" s="84" t="s">
        <v>101</v>
      </c>
      <c r="D72" s="1"/>
      <c r="E72" s="1"/>
      <c r="F72" s="1"/>
      <c r="G72" s="1"/>
      <c r="H72" s="1"/>
      <c r="I72" s="2"/>
      <c r="J72" s="2"/>
      <c r="K72" s="2"/>
      <c r="L72" s="12"/>
      <c r="M72" s="12"/>
      <c r="N72" s="12"/>
      <c r="O72" s="12"/>
      <c r="P72" s="12"/>
      <c r="Q72" s="12"/>
      <c r="R72" s="30"/>
      <c r="S72" s="30"/>
      <c r="T72" s="30"/>
      <c r="U72" s="30"/>
      <c r="V72" s="13"/>
      <c r="W72" s="13"/>
      <c r="X72" s="30"/>
      <c r="Y72" s="30"/>
      <c r="Z72" s="30"/>
      <c r="AA72" s="30"/>
      <c r="AB72" s="30"/>
      <c r="AC72" s="30"/>
      <c r="AD72" s="30"/>
      <c r="AE72" s="30"/>
      <c r="AF72" s="25"/>
      <c r="AG72" s="25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9"/>
      <c r="AS72" s="30"/>
      <c r="AT72" s="40"/>
      <c r="AU72" s="23"/>
      <c r="AV72" s="16"/>
      <c r="AW72" s="17"/>
      <c r="AX72" s="17"/>
      <c r="AY72" s="17"/>
      <c r="AZ72" s="17"/>
      <c r="BA72" s="17"/>
      <c r="BB72" s="17"/>
      <c r="BC72" s="17"/>
      <c r="BD72" s="17"/>
      <c r="BE72" s="1">
        <f>'1 курс '!BE72+'2 курс'!BE72+'3 курс'!BE72</f>
        <v>504</v>
      </c>
      <c r="BF72" s="1"/>
    </row>
    <row r="73" spans="1:59" ht="10.5" customHeight="1">
      <c r="A73" s="125"/>
      <c r="B73" s="95" t="s">
        <v>102</v>
      </c>
      <c r="C73" s="95" t="s">
        <v>103</v>
      </c>
      <c r="D73" s="86" t="s">
        <v>34</v>
      </c>
      <c r="E73" s="5"/>
      <c r="F73" s="5"/>
      <c r="G73" s="5"/>
      <c r="H73" s="5"/>
      <c r="I73" s="5"/>
      <c r="J73" s="5"/>
      <c r="K73" s="5"/>
      <c r="L73" s="86"/>
      <c r="M73" s="86"/>
      <c r="N73" s="19"/>
      <c r="O73" s="19"/>
      <c r="P73" s="86"/>
      <c r="Q73" s="86"/>
      <c r="R73" s="19"/>
      <c r="S73" s="19"/>
      <c r="T73" s="19"/>
      <c r="U73" s="19"/>
      <c r="V73" s="18"/>
      <c r="W73" s="18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32"/>
      <c r="AS73" s="19"/>
      <c r="AT73" s="35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>
        <f>'1 курс '!BE73+'2 курс'!BE73+'3 курс'!BE73</f>
        <v>332</v>
      </c>
      <c r="BF73" s="19"/>
    </row>
    <row r="74" spans="1:59" ht="10.5" customHeight="1">
      <c r="A74" s="125"/>
      <c r="B74" s="96"/>
      <c r="C74" s="96"/>
      <c r="D74" s="86" t="s">
        <v>35</v>
      </c>
      <c r="E74" s="5"/>
      <c r="F74" s="5"/>
      <c r="G74" s="5"/>
      <c r="H74" s="5"/>
      <c r="I74" s="5"/>
      <c r="J74" s="5"/>
      <c r="K74" s="5"/>
      <c r="L74" s="86"/>
      <c r="M74" s="86"/>
      <c r="N74" s="19"/>
      <c r="O74" s="19"/>
      <c r="P74" s="86"/>
      <c r="Q74" s="86"/>
      <c r="R74" s="19"/>
      <c r="S74" s="19"/>
      <c r="T74" s="19"/>
      <c r="U74" s="19"/>
      <c r="V74" s="18"/>
      <c r="W74" s="18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32"/>
      <c r="AS74" s="19"/>
      <c r="AT74" s="35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>
        <f>'1 курс '!BF74+'2 курс'!BF74+'3 курс'!BF74</f>
        <v>68</v>
      </c>
    </row>
    <row r="75" spans="1:59" ht="10.5" customHeight="1">
      <c r="A75" s="125"/>
      <c r="B75" s="100" t="s">
        <v>104</v>
      </c>
      <c r="C75" s="100" t="s">
        <v>105</v>
      </c>
      <c r="D75" s="1" t="s">
        <v>34</v>
      </c>
      <c r="E75" s="1"/>
      <c r="F75" s="1"/>
      <c r="G75" s="1"/>
      <c r="H75" s="1"/>
      <c r="I75" s="1"/>
      <c r="J75" s="2"/>
      <c r="K75" s="2"/>
      <c r="L75" s="12"/>
      <c r="M75" s="12"/>
      <c r="N75" s="12"/>
      <c r="O75" s="12"/>
      <c r="P75" s="12"/>
      <c r="Q75" s="12"/>
      <c r="R75" s="30"/>
      <c r="S75" s="30"/>
      <c r="T75" s="30"/>
      <c r="U75" s="30"/>
      <c r="V75" s="13"/>
      <c r="W75" s="13"/>
      <c r="X75" s="30"/>
      <c r="Y75" s="30"/>
      <c r="Z75" s="30"/>
      <c r="AA75" s="30"/>
      <c r="AB75" s="30"/>
      <c r="AC75" s="30"/>
      <c r="AD75" s="30"/>
      <c r="AE75" s="30"/>
      <c r="AF75" s="58"/>
      <c r="AG75" s="58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9"/>
      <c r="AS75" s="30"/>
      <c r="AT75" s="40"/>
      <c r="AU75" s="22"/>
      <c r="AV75" s="17"/>
      <c r="AW75" s="16"/>
      <c r="AX75" s="16"/>
      <c r="AY75" s="16"/>
      <c r="AZ75" s="16"/>
      <c r="BA75" s="16"/>
      <c r="BB75" s="16"/>
      <c r="BC75" s="16"/>
      <c r="BD75" s="16"/>
      <c r="BE75" s="1">
        <f>'1 курс '!BE75+'2 курс'!BE75+'3 курс'!BE75</f>
        <v>412</v>
      </c>
      <c r="BF75" s="1"/>
    </row>
    <row r="76" spans="1:59" ht="27.75" customHeight="1">
      <c r="A76" s="125"/>
      <c r="B76" s="101"/>
      <c r="C76" s="101"/>
      <c r="D76" s="1" t="s">
        <v>35</v>
      </c>
      <c r="E76" s="4"/>
      <c r="F76" s="4"/>
      <c r="G76" s="4"/>
      <c r="H76" s="4"/>
      <c r="I76" s="4"/>
      <c r="J76" s="4"/>
      <c r="K76" s="4"/>
      <c r="L76" s="12"/>
      <c r="M76" s="12"/>
      <c r="N76" s="12"/>
      <c r="O76" s="12"/>
      <c r="P76" s="12"/>
      <c r="Q76" s="12"/>
      <c r="R76" s="30"/>
      <c r="S76" s="30"/>
      <c r="T76" s="30"/>
      <c r="U76" s="30"/>
      <c r="V76" s="13"/>
      <c r="W76" s="13"/>
      <c r="X76" s="30"/>
      <c r="Y76" s="30"/>
      <c r="Z76" s="30"/>
      <c r="AA76" s="30"/>
      <c r="AB76" s="30"/>
      <c r="AC76" s="30"/>
      <c r="AD76" s="30"/>
      <c r="AE76" s="30"/>
      <c r="AF76" s="58"/>
      <c r="AG76" s="58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9"/>
      <c r="AS76" s="30"/>
      <c r="AT76" s="40"/>
      <c r="AU76" s="22"/>
      <c r="AV76" s="17"/>
      <c r="AW76" s="16"/>
      <c r="AX76" s="16"/>
      <c r="AY76" s="16"/>
      <c r="AZ76" s="16"/>
      <c r="BA76" s="16"/>
      <c r="BB76" s="16"/>
      <c r="BC76" s="16"/>
      <c r="BD76" s="16"/>
      <c r="BE76" s="1"/>
      <c r="BF76" s="1">
        <f>'1 курс '!BF76+'2 курс'!BF76+'3 курс'!BF76</f>
        <v>68</v>
      </c>
    </row>
    <row r="77" spans="1:59" ht="10.5" customHeight="1">
      <c r="A77" s="125"/>
      <c r="B77" s="84" t="s">
        <v>106</v>
      </c>
      <c r="C77" s="84" t="s">
        <v>99</v>
      </c>
      <c r="D77" s="1" t="s">
        <v>34</v>
      </c>
      <c r="E77" s="1"/>
      <c r="F77" s="1"/>
      <c r="G77" s="1"/>
      <c r="H77" s="1"/>
      <c r="I77" s="1"/>
      <c r="J77" s="2"/>
      <c r="K77" s="2"/>
      <c r="L77" s="12"/>
      <c r="M77" s="12"/>
      <c r="N77" s="12"/>
      <c r="O77" s="12"/>
      <c r="P77" s="12"/>
      <c r="Q77" s="12"/>
      <c r="R77" s="30"/>
      <c r="S77" s="30"/>
      <c r="T77" s="30"/>
      <c r="U77" s="30"/>
      <c r="V77" s="13"/>
      <c r="W77" s="13"/>
      <c r="X77" s="30"/>
      <c r="Y77" s="30"/>
      <c r="Z77" s="30"/>
      <c r="AA77" s="30"/>
      <c r="AB77" s="30"/>
      <c r="AC77" s="30"/>
      <c r="AD77" s="30"/>
      <c r="AE77" s="30"/>
      <c r="AF77" s="58"/>
      <c r="AG77" s="58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9"/>
      <c r="AS77" s="30"/>
      <c r="AT77" s="40"/>
      <c r="AU77" s="22"/>
      <c r="AV77" s="17"/>
      <c r="AW77" s="16"/>
      <c r="AX77" s="16"/>
      <c r="AY77" s="16"/>
      <c r="AZ77" s="16"/>
      <c r="BA77" s="16"/>
      <c r="BB77" s="16"/>
      <c r="BC77" s="16"/>
      <c r="BD77" s="16"/>
      <c r="BE77" s="1">
        <f>'1 курс '!BE77+'2 курс'!BE77+'3 курс'!BE77</f>
        <v>72</v>
      </c>
      <c r="BF77" s="1"/>
    </row>
    <row r="78" spans="1:59" ht="13.5" customHeight="1">
      <c r="A78" s="125"/>
      <c r="B78" s="84" t="s">
        <v>107</v>
      </c>
      <c r="C78" s="84" t="s">
        <v>101</v>
      </c>
      <c r="D78" s="1" t="s">
        <v>34</v>
      </c>
      <c r="E78" s="2"/>
      <c r="F78" s="2"/>
      <c r="G78" s="2"/>
      <c r="H78" s="2"/>
      <c r="I78" s="2"/>
      <c r="J78" s="2"/>
      <c r="K78" s="2"/>
      <c r="L78" s="12"/>
      <c r="M78" s="12"/>
      <c r="N78" s="12"/>
      <c r="O78" s="12"/>
      <c r="P78" s="12"/>
      <c r="Q78" s="12"/>
      <c r="R78" s="30"/>
      <c r="S78" s="30"/>
      <c r="T78" s="30"/>
      <c r="U78" s="30"/>
      <c r="V78" s="13"/>
      <c r="W78" s="13"/>
      <c r="X78" s="30"/>
      <c r="Y78" s="30"/>
      <c r="Z78" s="30"/>
      <c r="AA78" s="30"/>
      <c r="AB78" s="30"/>
      <c r="AC78" s="30"/>
      <c r="AD78" s="30"/>
      <c r="AE78" s="30"/>
      <c r="AF78" s="58"/>
      <c r="AG78" s="58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9"/>
      <c r="AS78" s="30"/>
      <c r="AT78" s="40"/>
      <c r="AU78" s="22"/>
      <c r="AV78" s="17"/>
      <c r="AW78" s="16"/>
      <c r="AX78" s="16"/>
      <c r="AY78" s="16"/>
      <c r="AZ78" s="16"/>
      <c r="BA78" s="16"/>
      <c r="BB78" s="16"/>
      <c r="BC78" s="16"/>
      <c r="BD78" s="16"/>
      <c r="BE78" s="1">
        <f>'1 курс '!BE78+'2 курс'!BE78+'3 курс'!BE78</f>
        <v>108</v>
      </c>
      <c r="BF78" s="1"/>
    </row>
    <row r="79" spans="1:59" ht="10.5" customHeight="1">
      <c r="A79" s="125"/>
      <c r="B79" s="95" t="s">
        <v>108</v>
      </c>
      <c r="C79" s="95" t="s">
        <v>109</v>
      </c>
      <c r="D79" s="5" t="s">
        <v>34</v>
      </c>
      <c r="E79" s="5"/>
      <c r="F79" s="5"/>
      <c r="G79" s="5"/>
      <c r="H79" s="5"/>
      <c r="I79" s="5"/>
      <c r="J79" s="5"/>
      <c r="K79" s="5"/>
      <c r="L79" s="5"/>
      <c r="M79" s="5"/>
      <c r="N79" s="20"/>
      <c r="O79" s="20"/>
      <c r="P79" s="5"/>
      <c r="Q79" s="20"/>
      <c r="R79" s="20"/>
      <c r="S79" s="20"/>
      <c r="T79" s="20"/>
      <c r="U79" s="20"/>
      <c r="V79" s="18"/>
      <c r="W79" s="18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33"/>
      <c r="AS79" s="19"/>
      <c r="AT79" s="36"/>
      <c r="AU79" s="20"/>
      <c r="AV79" s="19"/>
      <c r="AW79" s="20"/>
      <c r="AX79" s="20"/>
      <c r="AY79" s="20"/>
      <c r="AZ79" s="20"/>
      <c r="BA79" s="20"/>
      <c r="BB79" s="20"/>
      <c r="BC79" s="20"/>
      <c r="BD79" s="20"/>
      <c r="BE79" s="19">
        <f>'1 курс '!BE79+'2 курс'!BE79+'3 курс'!BE79</f>
        <v>538</v>
      </c>
      <c r="BF79" s="19"/>
    </row>
    <row r="80" spans="1:59" ht="27" customHeight="1">
      <c r="A80" s="125"/>
      <c r="B80" s="96"/>
      <c r="C80" s="96"/>
      <c r="D80" s="86" t="s">
        <v>35</v>
      </c>
      <c r="E80" s="86"/>
      <c r="F80" s="86"/>
      <c r="G80" s="86"/>
      <c r="H80" s="86"/>
      <c r="I80" s="86"/>
      <c r="J80" s="86"/>
      <c r="K80" s="86"/>
      <c r="L80" s="86"/>
      <c r="M80" s="86"/>
      <c r="N80" s="19"/>
      <c r="O80" s="19"/>
      <c r="P80" s="86"/>
      <c r="Q80" s="19"/>
      <c r="R80" s="19"/>
      <c r="S80" s="19"/>
      <c r="T80" s="19"/>
      <c r="U80" s="19"/>
      <c r="V80" s="18"/>
      <c r="W80" s="18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32"/>
      <c r="AS80" s="19"/>
      <c r="AT80" s="35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>
        <f>'1 курс '!BF80+'2 курс'!BF80+'3 курс'!BF80</f>
        <v>53</v>
      </c>
    </row>
    <row r="81" spans="1:59" ht="10.5" customHeight="1">
      <c r="A81" s="125"/>
      <c r="B81" s="100" t="s">
        <v>110</v>
      </c>
      <c r="C81" s="100" t="s">
        <v>111</v>
      </c>
      <c r="D81" s="1" t="s">
        <v>34</v>
      </c>
      <c r="E81" s="2"/>
      <c r="F81" s="2"/>
      <c r="G81" s="2"/>
      <c r="H81" s="2"/>
      <c r="I81" s="2"/>
      <c r="J81" s="2"/>
      <c r="K81" s="2"/>
      <c r="L81" s="12"/>
      <c r="M81" s="12"/>
      <c r="N81" s="12"/>
      <c r="O81" s="12"/>
      <c r="P81" s="12"/>
      <c r="Q81" s="12"/>
      <c r="R81" s="30"/>
      <c r="S81" s="30"/>
      <c r="T81" s="30"/>
      <c r="U81" s="30"/>
      <c r="V81" s="13"/>
      <c r="W81" s="13"/>
      <c r="X81" s="30"/>
      <c r="Y81" s="30"/>
      <c r="Z81" s="30"/>
      <c r="AA81" s="30"/>
      <c r="AB81" s="30"/>
      <c r="AC81" s="30"/>
      <c r="AD81" s="30"/>
      <c r="AE81" s="30"/>
      <c r="AF81" s="58"/>
      <c r="AG81" s="58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9"/>
      <c r="AS81" s="30"/>
      <c r="AT81" s="40"/>
      <c r="AU81" s="22"/>
      <c r="AV81" s="17"/>
      <c r="AW81" s="16"/>
      <c r="AX81" s="16"/>
      <c r="AY81" s="16"/>
      <c r="AZ81" s="16"/>
      <c r="BA81" s="16"/>
      <c r="BB81" s="16"/>
      <c r="BC81" s="16"/>
      <c r="BD81" s="16"/>
      <c r="BE81" s="1">
        <f>'1 курс '!BE81+'2 курс'!BE81+'3 курс'!BE81</f>
        <v>52</v>
      </c>
      <c r="BF81" s="1"/>
    </row>
    <row r="82" spans="1:59" ht="15.75" customHeight="1">
      <c r="A82" s="125"/>
      <c r="B82" s="101"/>
      <c r="C82" s="101"/>
      <c r="D82" s="1" t="s">
        <v>35</v>
      </c>
      <c r="E82" s="2"/>
      <c r="F82" s="2"/>
      <c r="G82" s="2"/>
      <c r="H82" s="2"/>
      <c r="I82" s="2"/>
      <c r="J82" s="2"/>
      <c r="K82" s="2"/>
      <c r="L82" s="12"/>
      <c r="M82" s="12"/>
      <c r="N82" s="12"/>
      <c r="O82" s="12"/>
      <c r="P82" s="12"/>
      <c r="Q82" s="12"/>
      <c r="R82" s="30"/>
      <c r="S82" s="30"/>
      <c r="T82" s="30"/>
      <c r="U82" s="30"/>
      <c r="V82" s="13"/>
      <c r="W82" s="13"/>
      <c r="X82" s="30"/>
      <c r="Y82" s="30"/>
      <c r="Z82" s="30"/>
      <c r="AA82" s="30"/>
      <c r="AB82" s="30"/>
      <c r="AC82" s="30"/>
      <c r="AD82" s="30"/>
      <c r="AE82" s="30"/>
      <c r="AF82" s="58"/>
      <c r="AG82" s="58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9"/>
      <c r="AS82" s="30"/>
      <c r="AT82" s="40"/>
      <c r="AU82" s="22"/>
      <c r="AV82" s="17"/>
      <c r="AW82" s="16"/>
      <c r="AX82" s="16"/>
      <c r="AY82" s="16"/>
      <c r="AZ82" s="16"/>
      <c r="BA82" s="16"/>
      <c r="BB82" s="16"/>
      <c r="BC82" s="16"/>
      <c r="BD82" s="16"/>
      <c r="BE82" s="1"/>
      <c r="BF82" s="1">
        <f>'1 курс '!BF82+'2 курс'!BF82+'3 курс'!BF82</f>
        <v>26</v>
      </c>
    </row>
    <row r="83" spans="1:59" ht="10.5" customHeight="1">
      <c r="A83" s="125"/>
      <c r="B83" s="100" t="s">
        <v>112</v>
      </c>
      <c r="C83" s="100" t="s">
        <v>113</v>
      </c>
      <c r="D83" s="1" t="s">
        <v>34</v>
      </c>
      <c r="E83" s="2"/>
      <c r="F83" s="2"/>
      <c r="G83" s="2"/>
      <c r="H83" s="2"/>
      <c r="I83" s="2"/>
      <c r="J83" s="2"/>
      <c r="K83" s="2"/>
      <c r="L83" s="12"/>
      <c r="M83" s="12"/>
      <c r="N83" s="12"/>
      <c r="O83" s="12"/>
      <c r="P83" s="12"/>
      <c r="Q83" s="12"/>
      <c r="R83" s="30"/>
      <c r="S83" s="30"/>
      <c r="T83" s="30"/>
      <c r="U83" s="30"/>
      <c r="V83" s="13"/>
      <c r="W83" s="13"/>
      <c r="X83" s="30"/>
      <c r="Y83" s="30"/>
      <c r="Z83" s="30"/>
      <c r="AA83" s="30"/>
      <c r="AB83" s="30"/>
      <c r="AC83" s="30"/>
      <c r="AD83" s="30"/>
      <c r="AE83" s="30"/>
      <c r="AF83" s="58"/>
      <c r="AG83" s="58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9"/>
      <c r="AS83" s="30"/>
      <c r="AT83" s="40"/>
      <c r="AU83" s="22"/>
      <c r="AV83" s="17"/>
      <c r="AW83" s="16"/>
      <c r="AX83" s="16"/>
      <c r="AY83" s="16"/>
      <c r="AZ83" s="16"/>
      <c r="BA83" s="16"/>
      <c r="BB83" s="16"/>
      <c r="BC83" s="16"/>
      <c r="BD83" s="16"/>
      <c r="BE83" s="1">
        <f>'1 курс '!BE83+'2 курс'!BE83+'3 курс'!BE83</f>
        <v>54</v>
      </c>
      <c r="BF83" s="1"/>
    </row>
    <row r="84" spans="1:59" ht="15" customHeight="1">
      <c r="A84" s="125"/>
      <c r="B84" s="101"/>
      <c r="C84" s="101"/>
      <c r="D84" s="1" t="s">
        <v>35</v>
      </c>
      <c r="E84" s="2"/>
      <c r="F84" s="2"/>
      <c r="G84" s="2"/>
      <c r="H84" s="2"/>
      <c r="I84" s="2"/>
      <c r="J84" s="2"/>
      <c r="K84" s="2"/>
      <c r="L84" s="12"/>
      <c r="M84" s="12"/>
      <c r="N84" s="12"/>
      <c r="O84" s="12"/>
      <c r="P84" s="12"/>
      <c r="Q84" s="12"/>
      <c r="R84" s="30"/>
      <c r="S84" s="30"/>
      <c r="T84" s="30"/>
      <c r="U84" s="30"/>
      <c r="V84" s="13"/>
      <c r="W84" s="13"/>
      <c r="X84" s="30"/>
      <c r="Y84" s="30"/>
      <c r="Z84" s="30"/>
      <c r="AA84" s="30"/>
      <c r="AB84" s="30"/>
      <c r="AC84" s="30"/>
      <c r="AD84" s="30"/>
      <c r="AE84" s="30"/>
      <c r="AF84" s="58"/>
      <c r="AG84" s="58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9"/>
      <c r="AS84" s="30"/>
      <c r="AT84" s="40"/>
      <c r="AU84" s="22"/>
      <c r="AV84" s="17"/>
      <c r="AW84" s="16"/>
      <c r="AX84" s="16"/>
      <c r="AY84" s="16"/>
      <c r="AZ84" s="16"/>
      <c r="BA84" s="16"/>
      <c r="BB84" s="16"/>
      <c r="BC84" s="16"/>
      <c r="BD84" s="16"/>
      <c r="BE84" s="1"/>
      <c r="BF84" s="1">
        <f>'1 курс '!BF84+'2 курс'!BF84+'3 курс'!BF84</f>
        <v>27</v>
      </c>
    </row>
    <row r="85" spans="1:59" ht="10.5" customHeight="1">
      <c r="A85" s="125"/>
      <c r="B85" s="84" t="s">
        <v>114</v>
      </c>
      <c r="C85" s="84" t="s">
        <v>99</v>
      </c>
      <c r="D85" s="1" t="s">
        <v>34</v>
      </c>
      <c r="E85" s="2"/>
      <c r="F85" s="2"/>
      <c r="G85" s="2"/>
      <c r="H85" s="2"/>
      <c r="I85" s="2"/>
      <c r="J85" s="2"/>
      <c r="K85" s="2"/>
      <c r="L85" s="12"/>
      <c r="M85" s="12"/>
      <c r="N85" s="12"/>
      <c r="O85" s="12"/>
      <c r="P85" s="12"/>
      <c r="Q85" s="12"/>
      <c r="R85" s="30"/>
      <c r="S85" s="30"/>
      <c r="T85" s="30"/>
      <c r="U85" s="30"/>
      <c r="V85" s="13"/>
      <c r="W85" s="13"/>
      <c r="X85" s="30"/>
      <c r="Y85" s="30"/>
      <c r="Z85" s="30"/>
      <c r="AA85" s="30"/>
      <c r="AB85" s="30"/>
      <c r="AC85" s="30"/>
      <c r="AD85" s="30"/>
      <c r="AE85" s="30"/>
      <c r="AF85" s="58"/>
      <c r="AG85" s="58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9"/>
      <c r="AS85" s="30"/>
      <c r="AT85" s="40"/>
      <c r="AU85" s="22"/>
      <c r="AV85" s="17"/>
      <c r="AW85" s="16"/>
      <c r="AX85" s="16"/>
      <c r="AY85" s="16"/>
      <c r="AZ85" s="16"/>
      <c r="BA85" s="16"/>
      <c r="BB85" s="16"/>
      <c r="BC85" s="16"/>
      <c r="BD85" s="16"/>
      <c r="BE85" s="1">
        <f>'1 курс '!BE85+'2 курс'!BE85+'3 курс'!BE85</f>
        <v>216</v>
      </c>
      <c r="BF85" s="1"/>
    </row>
    <row r="86" spans="1:59" ht="13.5" customHeight="1">
      <c r="A86" s="125"/>
      <c r="B86" s="84" t="s">
        <v>107</v>
      </c>
      <c r="C86" s="84" t="s">
        <v>101</v>
      </c>
      <c r="D86" s="1" t="s">
        <v>34</v>
      </c>
      <c r="E86" s="2"/>
      <c r="F86" s="2"/>
      <c r="G86" s="2"/>
      <c r="H86" s="2"/>
      <c r="I86" s="2"/>
      <c r="J86" s="2"/>
      <c r="K86" s="2"/>
      <c r="L86" s="12"/>
      <c r="M86" s="12"/>
      <c r="N86" s="12"/>
      <c r="O86" s="12"/>
      <c r="P86" s="12"/>
      <c r="Q86" s="12"/>
      <c r="R86" s="30"/>
      <c r="S86" s="30"/>
      <c r="T86" s="30"/>
      <c r="U86" s="30"/>
      <c r="V86" s="13"/>
      <c r="W86" s="13"/>
      <c r="X86" s="30"/>
      <c r="Y86" s="30"/>
      <c r="Z86" s="30"/>
      <c r="AA86" s="30"/>
      <c r="AB86" s="30"/>
      <c r="AC86" s="30"/>
      <c r="AD86" s="30"/>
      <c r="AE86" s="30"/>
      <c r="AF86" s="58"/>
      <c r="AG86" s="58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9"/>
      <c r="AS86" s="30"/>
      <c r="AT86" s="40"/>
      <c r="AU86" s="22"/>
      <c r="AV86" s="17"/>
      <c r="AW86" s="16"/>
      <c r="AX86" s="16"/>
      <c r="AY86" s="16"/>
      <c r="AZ86" s="16"/>
      <c r="BA86" s="16"/>
      <c r="BB86" s="16"/>
      <c r="BC86" s="16"/>
      <c r="BD86" s="16"/>
      <c r="BE86" s="1">
        <f>'1 курс '!BE86+'2 курс'!BE86+'3 курс'!BE86</f>
        <v>216</v>
      </c>
      <c r="BF86" s="1"/>
    </row>
    <row r="87" spans="1:59" ht="10.5" customHeight="1">
      <c r="A87" s="125"/>
      <c r="B87" s="95" t="s">
        <v>115</v>
      </c>
      <c r="C87" s="95" t="s">
        <v>116</v>
      </c>
      <c r="D87" s="5" t="s">
        <v>34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0"/>
      <c r="V87" s="18"/>
      <c r="W87" s="20"/>
      <c r="X87" s="20"/>
      <c r="Y87" s="20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32"/>
      <c r="AS87" s="19"/>
      <c r="AT87" s="35"/>
      <c r="AU87" s="19"/>
      <c r="AV87" s="21"/>
      <c r="AW87" s="19"/>
      <c r="AX87" s="19"/>
      <c r="AY87" s="19"/>
      <c r="AZ87" s="19"/>
      <c r="BA87" s="19"/>
      <c r="BB87" s="19"/>
      <c r="BC87" s="19"/>
      <c r="BD87" s="19"/>
      <c r="BE87" s="19">
        <f>'1 курс '!BE87+'2 курс'!BE87+'3 курс'!BE87</f>
        <v>95</v>
      </c>
      <c r="BF87" s="19"/>
    </row>
    <row r="88" spans="1:59" ht="10.5" customHeight="1">
      <c r="A88" s="125"/>
      <c r="B88" s="95"/>
      <c r="C88" s="95"/>
      <c r="D88" s="5" t="s">
        <v>35</v>
      </c>
      <c r="E88" s="9"/>
      <c r="F88" s="9"/>
      <c r="G88" s="9"/>
      <c r="H88" s="9"/>
      <c r="I88" s="9"/>
      <c r="J88" s="9"/>
      <c r="K88" s="5"/>
      <c r="L88" s="5"/>
      <c r="M88" s="5"/>
      <c r="N88" s="5"/>
      <c r="O88" s="5"/>
      <c r="P88" s="5"/>
      <c r="Q88" s="5"/>
      <c r="R88" s="5"/>
      <c r="S88" s="5"/>
      <c r="T88" s="5"/>
      <c r="U88" s="20"/>
      <c r="V88" s="18"/>
      <c r="W88" s="20"/>
      <c r="X88" s="20"/>
      <c r="Y88" s="20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32"/>
      <c r="AS88" s="19"/>
      <c r="AT88" s="35"/>
      <c r="AU88" s="19"/>
      <c r="AV88" s="21"/>
      <c r="AW88" s="19"/>
      <c r="AX88" s="19"/>
      <c r="AY88" s="19"/>
      <c r="AZ88" s="19"/>
      <c r="BA88" s="19"/>
      <c r="BB88" s="19"/>
      <c r="BC88" s="19"/>
      <c r="BD88" s="19"/>
      <c r="BE88" s="19"/>
      <c r="BF88" s="19">
        <f>'1 курс '!BF88+'2 курс'!BF88+'3 курс'!BF88</f>
        <v>38</v>
      </c>
    </row>
    <row r="89" spans="1:59" ht="10.5" customHeight="1">
      <c r="A89" s="125"/>
      <c r="B89" s="99" t="s">
        <v>117</v>
      </c>
      <c r="C89" s="99"/>
      <c r="D89" s="99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19">
        <f>'1 курс '!BE89+'2 курс'!BE89+'3 курс'!BE89</f>
        <v>4176</v>
      </c>
      <c r="BF89" s="19"/>
      <c r="BG89" s="29"/>
    </row>
    <row r="90" spans="1:59" ht="10.5" customHeight="1">
      <c r="A90" s="125"/>
      <c r="B90" s="99" t="s">
        <v>118</v>
      </c>
      <c r="C90" s="99"/>
      <c r="D90" s="99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20"/>
      <c r="BF90" s="74">
        <f>'1 курс '!BF90+'2 курс'!BF90+'3 курс'!BF90</f>
        <v>1386</v>
      </c>
      <c r="BG90" s="38"/>
    </row>
    <row r="91" spans="1:59" ht="10.5" customHeight="1" thickBot="1">
      <c r="A91" s="126"/>
      <c r="B91" s="102" t="s">
        <v>119</v>
      </c>
      <c r="C91" s="102"/>
      <c r="D91" s="102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97">
        <f>BE89+BF90</f>
        <v>5562</v>
      </c>
      <c r="BF91" s="98"/>
      <c r="BG91" s="29"/>
    </row>
    <row r="92" spans="1:59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</row>
    <row r="93" spans="1:59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9">
      <c r="C94" s="8" t="s">
        <v>120</v>
      </c>
      <c r="F94" s="15"/>
      <c r="G94" s="6" t="s">
        <v>121</v>
      </c>
      <c r="H94" s="90" t="s">
        <v>122</v>
      </c>
      <c r="I94" s="93"/>
      <c r="J94" s="93"/>
      <c r="K94" s="93"/>
      <c r="L94" s="93"/>
      <c r="M94" s="94"/>
      <c r="N94" s="7"/>
      <c r="O94" s="7"/>
      <c r="P94" s="24"/>
      <c r="Q94" s="6" t="s">
        <v>121</v>
      </c>
      <c r="R94" s="90" t="s">
        <v>167</v>
      </c>
      <c r="S94" s="122"/>
      <c r="T94" s="122"/>
      <c r="U94" s="122"/>
      <c r="V94" s="122"/>
      <c r="W94" s="122"/>
      <c r="X94" s="122"/>
      <c r="Y94" s="122"/>
      <c r="Z94" s="122"/>
      <c r="AA94" s="123"/>
      <c r="AD94" s="26"/>
      <c r="AE94" s="6" t="s">
        <v>121</v>
      </c>
      <c r="AF94" s="90" t="s">
        <v>123</v>
      </c>
      <c r="AG94" s="91"/>
      <c r="AH94" s="91"/>
      <c r="AI94" s="91"/>
      <c r="AJ94" s="91"/>
      <c r="AK94" s="91"/>
      <c r="AL94" s="91"/>
      <c r="AM94" s="91"/>
      <c r="AN94" s="91"/>
      <c r="AO94" s="92"/>
      <c r="AP94" s="10"/>
      <c r="AQ94" s="10"/>
      <c r="AR94" s="34"/>
      <c r="AS94" s="1" t="s">
        <v>121</v>
      </c>
      <c r="AT94" s="90" t="s">
        <v>125</v>
      </c>
      <c r="AU94" s="91"/>
      <c r="AV94" s="91"/>
      <c r="AW94" s="91"/>
      <c r="AX94" s="91"/>
      <c r="AY94" s="91"/>
      <c r="AZ94" s="91"/>
      <c r="BA94" s="91"/>
      <c r="BB94" s="122"/>
      <c r="BC94" s="122"/>
      <c r="BD94" s="123"/>
    </row>
    <row r="95" spans="1:59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</row>
  </sheetData>
  <mergeCells count="106">
    <mergeCell ref="B91:D91"/>
    <mergeCell ref="BE91:BF91"/>
    <mergeCell ref="H94:M94"/>
    <mergeCell ref="R94:AA94"/>
    <mergeCell ref="AF94:AO94"/>
    <mergeCell ref="AT94:BD94"/>
    <mergeCell ref="B83:B84"/>
    <mergeCell ref="C83:C84"/>
    <mergeCell ref="B87:B88"/>
    <mergeCell ref="C87:C88"/>
    <mergeCell ref="B89:D89"/>
    <mergeCell ref="B90:D90"/>
    <mergeCell ref="B75:B76"/>
    <mergeCell ref="C75:C76"/>
    <mergeCell ref="B79:B80"/>
    <mergeCell ref="C79:C80"/>
    <mergeCell ref="B81:B82"/>
    <mergeCell ref="C81:C82"/>
    <mergeCell ref="B67:B68"/>
    <mergeCell ref="C67:C68"/>
    <mergeCell ref="B69:B70"/>
    <mergeCell ref="C69:C70"/>
    <mergeCell ref="B73:B74"/>
    <mergeCell ref="C73:C74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5:B46"/>
    <mergeCell ref="C45:C46"/>
    <mergeCell ref="B47:B48"/>
    <mergeCell ref="C47:C48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AW2:AZ2"/>
    <mergeCell ref="B9:B10"/>
    <mergeCell ref="C9:C10"/>
    <mergeCell ref="A11:A91"/>
    <mergeCell ref="B11:B12"/>
    <mergeCell ref="C11:C12"/>
    <mergeCell ref="B15:B16"/>
    <mergeCell ref="C15:C16"/>
    <mergeCell ref="B17:B18"/>
    <mergeCell ref="C17:C18"/>
    <mergeCell ref="B19:B20"/>
    <mergeCell ref="B27:B28"/>
    <mergeCell ref="C27:C28"/>
    <mergeCell ref="B29:B30"/>
    <mergeCell ref="C29:C30"/>
    <mergeCell ref="B31:B32"/>
    <mergeCell ref="C31:C32"/>
    <mergeCell ref="C19:C20"/>
    <mergeCell ref="B21:B22"/>
    <mergeCell ref="C21:C22"/>
    <mergeCell ref="B23:B24"/>
    <mergeCell ref="C23:C24"/>
    <mergeCell ref="B25:B26"/>
    <mergeCell ref="C25:C26"/>
    <mergeCell ref="B13:B14"/>
    <mergeCell ref="C13:C14"/>
    <mergeCell ref="B1:BF1"/>
    <mergeCell ref="A2:A6"/>
    <mergeCell ref="B2:B6"/>
    <mergeCell ref="C2:C6"/>
    <mergeCell ref="D2:D6"/>
    <mergeCell ref="F2:H2"/>
    <mergeCell ref="J2:L2"/>
    <mergeCell ref="N2:Q2"/>
    <mergeCell ref="S2:U2"/>
    <mergeCell ref="W2:Z2"/>
    <mergeCell ref="BA2:BD2"/>
    <mergeCell ref="BE2:BE6"/>
    <mergeCell ref="BF2:BF6"/>
    <mergeCell ref="E3:BD3"/>
    <mergeCell ref="E5:BD5"/>
    <mergeCell ref="B7:B8"/>
    <mergeCell ref="C7:C8"/>
    <mergeCell ref="AA2:AD2"/>
    <mergeCell ref="AF2:AH2"/>
    <mergeCell ref="AJ2:AL2"/>
    <mergeCell ref="AN2:AQ2"/>
    <mergeCell ref="AS2:AU2"/>
  </mergeCells>
  <pageMargins left="0" right="0" top="0" bottom="0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pu43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Клара Урбаева</cp:lastModifiedBy>
  <cp:revision/>
  <dcterms:created xsi:type="dcterms:W3CDTF">2011-10-12T00:36:26Z</dcterms:created>
  <dcterms:modified xsi:type="dcterms:W3CDTF">2019-11-04T04:27:21Z</dcterms:modified>
  <cp:category/>
  <cp:contentStatus/>
</cp:coreProperties>
</file>