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Клара\OneDrive\Documents\на 21 сентября\Календарные графики\2019-2020\"/>
    </mc:Choice>
  </mc:AlternateContent>
  <bookViews>
    <workbookView xWindow="480" yWindow="120" windowWidth="15195" windowHeight="11505" firstSheet="1" activeTab="1"/>
  </bookViews>
  <sheets>
    <sheet name="титульный лист" sheetId="4" r:id="rId1"/>
    <sheet name="1 курс " sheetId="7" r:id="rId2"/>
  </sheets>
  <calcPr calcId="162913"/>
</workbook>
</file>

<file path=xl/calcChain.xml><?xml version="1.0" encoding="utf-8"?>
<calcChain xmlns="http://schemas.openxmlformats.org/spreadsheetml/2006/main">
  <c r="AU7" i="7" l="1"/>
  <c r="AT7" i="7"/>
  <c r="AS7" i="7"/>
  <c r="AR7" i="7"/>
  <c r="AQ7" i="7"/>
  <c r="AP7" i="7"/>
  <c r="AO7" i="7"/>
  <c r="AN7" i="7"/>
  <c r="AM7" i="7"/>
  <c r="AL7" i="7"/>
  <c r="AK7" i="7"/>
  <c r="AJ7" i="7"/>
  <c r="AH7" i="7"/>
  <c r="AG7" i="7"/>
  <c r="AF7" i="7"/>
  <c r="U7" i="7"/>
  <c r="T7" i="7"/>
  <c r="S7" i="7"/>
  <c r="R7" i="7"/>
  <c r="Q7" i="7"/>
  <c r="BE37" i="7" l="1"/>
  <c r="BE29" i="7"/>
  <c r="E9" i="7" l="1"/>
  <c r="F9" i="7"/>
  <c r="G9" i="7"/>
  <c r="H9" i="7"/>
  <c r="I9" i="7"/>
  <c r="J9" i="7"/>
  <c r="K9" i="7"/>
  <c r="L9" i="7"/>
  <c r="M9" i="7"/>
  <c r="N9" i="7"/>
  <c r="O9" i="7"/>
  <c r="P9" i="7"/>
  <c r="V9" i="7"/>
  <c r="W9" i="7"/>
  <c r="X9" i="7"/>
  <c r="Y9" i="7"/>
  <c r="Z9" i="7"/>
  <c r="AA9" i="7"/>
  <c r="AB9" i="7"/>
  <c r="AC9" i="7"/>
  <c r="AD9" i="7"/>
  <c r="AE9" i="7"/>
  <c r="BE39" i="7"/>
  <c r="BE36" i="7"/>
  <c r="BE40" i="7"/>
  <c r="Y26" i="7" l="1"/>
  <c r="Z26" i="7"/>
  <c r="AA26" i="7"/>
  <c r="AB26" i="7"/>
  <c r="AC26" i="7"/>
  <c r="AD26" i="7"/>
  <c r="AE26" i="7"/>
  <c r="AF26" i="7"/>
  <c r="AF24" i="7" s="1"/>
  <c r="AF22" i="7" s="1"/>
  <c r="AG26" i="7"/>
  <c r="AG24" i="7" s="1"/>
  <c r="AG22" i="7" s="1"/>
  <c r="AH26" i="7"/>
  <c r="AH24" i="7" s="1"/>
  <c r="AH22" i="7" s="1"/>
  <c r="AJ26" i="7"/>
  <c r="AJ24" i="7" s="1"/>
  <c r="AJ22" i="7" s="1"/>
  <c r="AK26" i="7"/>
  <c r="AK24" i="7" s="1"/>
  <c r="AK22" i="7" s="1"/>
  <c r="AL26" i="7"/>
  <c r="AL24" i="7" s="1"/>
  <c r="AL22" i="7" s="1"/>
  <c r="AM26" i="7"/>
  <c r="AM24" i="7" s="1"/>
  <c r="AM22" i="7" s="1"/>
  <c r="AN26" i="7"/>
  <c r="AN24" i="7" s="1"/>
  <c r="AN22" i="7" s="1"/>
  <c r="AO26" i="7"/>
  <c r="AO24" i="7" s="1"/>
  <c r="AO22" i="7" s="1"/>
  <c r="AP26" i="7"/>
  <c r="AP24" i="7" s="1"/>
  <c r="AP22" i="7" s="1"/>
  <c r="AQ26" i="7"/>
  <c r="AQ24" i="7" s="1"/>
  <c r="AQ22" i="7" s="1"/>
  <c r="AR26" i="7"/>
  <c r="AR24" i="7" s="1"/>
  <c r="AR22" i="7" s="1"/>
  <c r="AS26" i="7"/>
  <c r="AS24" i="7" s="1"/>
  <c r="AS22" i="7" s="1"/>
  <c r="AT26" i="7"/>
  <c r="AT24" i="7" s="1"/>
  <c r="AT22" i="7" s="1"/>
  <c r="Y34" i="7"/>
  <c r="Z34" i="7"/>
  <c r="AA34" i="7"/>
  <c r="AB34" i="7"/>
  <c r="AC34" i="7"/>
  <c r="AD34" i="7"/>
  <c r="AE34" i="7"/>
  <c r="E43" i="7"/>
  <c r="F43" i="7"/>
  <c r="G43" i="7"/>
  <c r="H43" i="7"/>
  <c r="I43" i="7"/>
  <c r="J43" i="7"/>
  <c r="K43" i="7"/>
  <c r="L43" i="7"/>
  <c r="M43" i="7"/>
  <c r="N43" i="7"/>
  <c r="O43" i="7"/>
  <c r="P43" i="7"/>
  <c r="V43" i="7"/>
  <c r="W43" i="7"/>
  <c r="X43" i="7"/>
  <c r="Y43" i="7"/>
  <c r="Z43" i="7"/>
  <c r="AA43" i="7"/>
  <c r="AB43" i="7"/>
  <c r="AC43" i="7"/>
  <c r="AD43" i="7"/>
  <c r="AE43" i="7"/>
  <c r="K35" i="7"/>
  <c r="K7" i="7" s="1"/>
  <c r="L35" i="7"/>
  <c r="L7" i="7" s="1"/>
  <c r="M35" i="7"/>
  <c r="N35" i="7"/>
  <c r="N7" i="7" s="1"/>
  <c r="O35" i="7"/>
  <c r="O7" i="7" s="1"/>
  <c r="P35" i="7"/>
  <c r="P7" i="7" s="1"/>
  <c r="V35" i="7"/>
  <c r="V25" i="7" s="1"/>
  <c r="W35" i="7"/>
  <c r="W25" i="7" s="1"/>
  <c r="X35" i="7"/>
  <c r="X7" i="7" s="1"/>
  <c r="Y35" i="7"/>
  <c r="Y7" i="7" s="1"/>
  <c r="Z35" i="7"/>
  <c r="AA35" i="7"/>
  <c r="AA7" i="7" s="1"/>
  <c r="AB35" i="7"/>
  <c r="AB7" i="7" s="1"/>
  <c r="AC35" i="7"/>
  <c r="AC7" i="7" s="1"/>
  <c r="AD35" i="7"/>
  <c r="AE35" i="7"/>
  <c r="AE7" i="7" s="1"/>
  <c r="P27" i="7"/>
  <c r="Y27" i="7"/>
  <c r="Z27" i="7"/>
  <c r="Z25" i="7" s="1"/>
  <c r="AA27" i="7"/>
  <c r="AA25" i="7" s="1"/>
  <c r="AA23" i="7" s="1"/>
  <c r="AB27" i="7"/>
  <c r="AB25" i="7" s="1"/>
  <c r="AC27" i="7"/>
  <c r="AD27" i="7"/>
  <c r="AD25" i="7" s="1"/>
  <c r="AD23" i="7" s="1"/>
  <c r="AE27" i="7"/>
  <c r="E8" i="7"/>
  <c r="F8" i="7"/>
  <c r="G8" i="7"/>
  <c r="H8" i="7"/>
  <c r="I8" i="7"/>
  <c r="J8" i="7"/>
  <c r="K8" i="7"/>
  <c r="L8" i="7"/>
  <c r="M8" i="7"/>
  <c r="N8" i="7"/>
  <c r="O8" i="7"/>
  <c r="P8" i="7"/>
  <c r="W8" i="7"/>
  <c r="X8" i="7"/>
  <c r="Y8" i="7"/>
  <c r="Z8" i="7"/>
  <c r="AA8" i="7"/>
  <c r="AB8" i="7"/>
  <c r="AC8" i="7"/>
  <c r="AD8" i="7"/>
  <c r="AE8" i="7"/>
  <c r="M7" i="7" l="1"/>
  <c r="AD7" i="7"/>
  <c r="Z7" i="7"/>
  <c r="V7" i="7"/>
  <c r="W7" i="7"/>
  <c r="AE24" i="7"/>
  <c r="AE22" i="7" s="1"/>
  <c r="Y24" i="7"/>
  <c r="Y22" i="7" s="1"/>
  <c r="Y42" i="7" s="1"/>
  <c r="P25" i="7"/>
  <c r="P23" i="7" s="1"/>
  <c r="AB24" i="7"/>
  <c r="AB22" i="7" s="1"/>
  <c r="AB42" i="7" s="1"/>
  <c r="AC25" i="7"/>
  <c r="AC23" i="7" s="1"/>
  <c r="AE25" i="7"/>
  <c r="AE23" i="7" s="1"/>
  <c r="Y25" i="7"/>
  <c r="Y23" i="7" s="1"/>
  <c r="AR42" i="7"/>
  <c r="AN42" i="7"/>
  <c r="AQ42" i="7"/>
  <c r="AM42" i="7"/>
  <c r="AH42" i="7"/>
  <c r="AJ42" i="7"/>
  <c r="AT42" i="7"/>
  <c r="AP42" i="7"/>
  <c r="AL42" i="7"/>
  <c r="AG42" i="7"/>
  <c r="AS42" i="7"/>
  <c r="AS44" i="7" s="1"/>
  <c r="AO42" i="7"/>
  <c r="AK42" i="7"/>
  <c r="AF42" i="7"/>
  <c r="AE42" i="7"/>
  <c r="AC24" i="7"/>
  <c r="AC22" i="7" s="1"/>
  <c r="AC42" i="7" s="1"/>
  <c r="AD24" i="7"/>
  <c r="AD22" i="7" s="1"/>
  <c r="AD42" i="7" s="1"/>
  <c r="AA24" i="7"/>
  <c r="AA22" i="7" s="1"/>
  <c r="AA42" i="7" s="1"/>
  <c r="Z24" i="7"/>
  <c r="Z22" i="7" s="1"/>
  <c r="Z42" i="7" s="1"/>
  <c r="V8" i="7"/>
  <c r="AB23" i="7"/>
  <c r="Z23" i="7"/>
  <c r="K27" i="7" l="1"/>
  <c r="K25" i="7" s="1"/>
  <c r="L27" i="7"/>
  <c r="L25" i="7" s="1"/>
  <c r="M27" i="7"/>
  <c r="N27" i="7"/>
  <c r="N25" i="7" s="1"/>
  <c r="O27" i="7"/>
  <c r="O25" i="7" s="1"/>
  <c r="O23" i="7" s="1"/>
  <c r="BE30" i="7"/>
  <c r="BE12" i="7"/>
  <c r="BE14" i="7"/>
  <c r="BE16" i="7"/>
  <c r="BE18" i="7"/>
  <c r="BE20" i="7"/>
  <c r="K34" i="7"/>
  <c r="L34" i="7"/>
  <c r="M34" i="7"/>
  <c r="N34" i="7"/>
  <c r="O34" i="7"/>
  <c r="P34" i="7"/>
  <c r="Q34" i="7"/>
  <c r="Q24" i="7" s="1"/>
  <c r="Q22" i="7" s="1"/>
  <c r="R34" i="7"/>
  <c r="R24" i="7" s="1"/>
  <c r="R22" i="7" s="1"/>
  <c r="S34" i="7"/>
  <c r="S24" i="7" s="1"/>
  <c r="S22" i="7" s="1"/>
  <c r="T34" i="7"/>
  <c r="T24" i="7" s="1"/>
  <c r="T22" i="7" s="1"/>
  <c r="U34" i="7"/>
  <c r="U24" i="7" s="1"/>
  <c r="U22" i="7" s="1"/>
  <c r="U42" i="7" s="1"/>
  <c r="U44" i="7" s="1"/>
  <c r="V34" i="7"/>
  <c r="V24" i="7" s="1"/>
  <c r="V22" i="7" s="1"/>
  <c r="W34" i="7"/>
  <c r="W24" i="7" s="1"/>
  <c r="W22" i="7" s="1"/>
  <c r="X34" i="7"/>
  <c r="K26" i="7"/>
  <c r="L26" i="7"/>
  <c r="M26" i="7"/>
  <c r="N26" i="7"/>
  <c r="O26" i="7"/>
  <c r="P26" i="7"/>
  <c r="M25" i="7" l="1"/>
  <c r="M23" i="7" s="1"/>
  <c r="P24" i="7"/>
  <c r="P22" i="7" s="1"/>
  <c r="O24" i="7"/>
  <c r="O22" i="7" s="1"/>
  <c r="N24" i="7"/>
  <c r="N22" i="7" s="1"/>
  <c r="M24" i="7"/>
  <c r="M22" i="7" s="1"/>
  <c r="L24" i="7"/>
  <c r="L22" i="7" s="1"/>
  <c r="K24" i="7"/>
  <c r="K22" i="7" s="1"/>
  <c r="K23" i="7"/>
  <c r="N23" i="7"/>
  <c r="L23" i="7"/>
  <c r="BE8" i="7" l="1"/>
  <c r="BE38" i="7"/>
  <c r="BE32" i="7"/>
  <c r="E35" i="7" l="1"/>
  <c r="E7" i="7" s="1"/>
  <c r="F35" i="7"/>
  <c r="F7" i="7" s="1"/>
  <c r="G35" i="7"/>
  <c r="G7" i="7" s="1"/>
  <c r="H35" i="7"/>
  <c r="H7" i="7" s="1"/>
  <c r="I35" i="7"/>
  <c r="J35" i="7"/>
  <c r="J7" i="7" s="1"/>
  <c r="BF35" i="7"/>
  <c r="E27" i="7"/>
  <c r="F27" i="7"/>
  <c r="G27" i="7"/>
  <c r="H27" i="7"/>
  <c r="I27" i="7"/>
  <c r="J27" i="7"/>
  <c r="X27" i="7"/>
  <c r="X25" i="7" s="1"/>
  <c r="BF27" i="7"/>
  <c r="E34" i="7"/>
  <c r="F34" i="7"/>
  <c r="G34" i="7"/>
  <c r="H34" i="7"/>
  <c r="I34" i="7"/>
  <c r="J34" i="7"/>
  <c r="Q42" i="7"/>
  <c r="E26" i="7"/>
  <c r="F26" i="7"/>
  <c r="G26" i="7"/>
  <c r="H26" i="7"/>
  <c r="I26" i="7"/>
  <c r="J26" i="7"/>
  <c r="R42" i="7"/>
  <c r="S42" i="7"/>
  <c r="X26" i="7"/>
  <c r="X24" i="7" s="1"/>
  <c r="X22" i="7" s="1"/>
  <c r="BE10" i="7"/>
  <c r="BE7" i="7" l="1"/>
  <c r="J25" i="7"/>
  <c r="J23" i="7" s="1"/>
  <c r="I25" i="7"/>
  <c r="I23" i="7" s="1"/>
  <c r="E25" i="7"/>
  <c r="E23" i="7" s="1"/>
  <c r="BF25" i="7"/>
  <c r="BF23" i="7" s="1"/>
  <c r="G25" i="7"/>
  <c r="G23" i="7" s="1"/>
  <c r="H25" i="7"/>
  <c r="H23" i="7" s="1"/>
  <c r="F25" i="7"/>
  <c r="F23" i="7" s="1"/>
  <c r="J24" i="7"/>
  <c r="J22" i="7" s="1"/>
  <c r="J42" i="7" s="1"/>
  <c r="I24" i="7"/>
  <c r="I22" i="7" s="1"/>
  <c r="I42" i="7" s="1"/>
  <c r="H24" i="7"/>
  <c r="H22" i="7" s="1"/>
  <c r="H42" i="7" s="1"/>
  <c r="G24" i="7"/>
  <c r="G22" i="7" s="1"/>
  <c r="G42" i="7" s="1"/>
  <c r="F24" i="7"/>
  <c r="F22" i="7" s="1"/>
  <c r="F42" i="7" s="1"/>
  <c r="E24" i="7"/>
  <c r="E22" i="7" s="1"/>
  <c r="E42" i="7" s="1"/>
  <c r="BF9" i="7"/>
  <c r="W42" i="7"/>
  <c r="X23" i="7"/>
  <c r="L42" i="7"/>
  <c r="T42" i="7"/>
  <c r="P42" i="7"/>
  <c r="O42" i="7"/>
  <c r="K42" i="7"/>
  <c r="M42" i="7"/>
  <c r="N42" i="7"/>
  <c r="X42" i="7"/>
  <c r="BF43" i="7" l="1"/>
  <c r="AA44" i="7"/>
  <c r="AO44" i="7"/>
  <c r="AH44" i="7"/>
  <c r="AE44" i="7"/>
  <c r="AF44" i="7"/>
  <c r="Z44" i="7"/>
  <c r="AK44" i="7"/>
  <c r="AB44" i="7"/>
  <c r="AD44" i="7"/>
  <c r="AJ44" i="7"/>
  <c r="S44" i="7"/>
  <c r="O44" i="7"/>
  <c r="AL44" i="7"/>
  <c r="W44" i="7"/>
  <c r="E44" i="7"/>
  <c r="K44" i="7"/>
  <c r="AR44" i="7"/>
  <c r="G44" i="7"/>
  <c r="Y44" i="7"/>
  <c r="AP44" i="7"/>
  <c r="AM44" i="7"/>
  <c r="N44" i="7"/>
  <c r="M44" i="7"/>
  <c r="R44" i="7"/>
  <c r="AN44" i="7"/>
  <c r="P44" i="7"/>
  <c r="H44" i="7"/>
  <c r="Q44" i="7"/>
  <c r="AG44" i="7"/>
  <c r="T44" i="7"/>
  <c r="X44" i="7"/>
  <c r="J44" i="7"/>
  <c r="L44" i="7"/>
  <c r="F44" i="7"/>
  <c r="AQ44" i="7"/>
  <c r="I44" i="7"/>
  <c r="AC44" i="7"/>
  <c r="BE28" i="7"/>
  <c r="BE34" i="7" l="1"/>
  <c r="BE26" i="7"/>
  <c r="BE24" i="7" l="1"/>
  <c r="BE22" i="7" s="1"/>
  <c r="BE42" i="7" s="1"/>
  <c r="BE44" i="7" s="1"/>
  <c r="AT44" i="7"/>
</calcChain>
</file>

<file path=xl/sharedStrings.xml><?xml version="1.0" encoding="utf-8"?>
<sst xmlns="http://schemas.openxmlformats.org/spreadsheetml/2006/main" count="116" uniqueCount="79">
  <si>
    <t>1.1. Календарный график учебного процесса ТРАКТОРИСТ</t>
  </si>
  <si>
    <t>Курс 1</t>
  </si>
  <si>
    <t>Индекс</t>
  </si>
  <si>
    <t>Наименование циклов, дисциплин, профессиональных модулей, МДК, практик</t>
  </si>
  <si>
    <t xml:space="preserve">Виды учебной нагрузки </t>
  </si>
  <si>
    <t>сентябрь</t>
  </si>
  <si>
    <t>30сент-6окт</t>
  </si>
  <si>
    <t>октябрь</t>
  </si>
  <si>
    <t>28окт - 3нояб</t>
  </si>
  <si>
    <t>ноябрь</t>
  </si>
  <si>
    <t>25нояб-1дек</t>
  </si>
  <si>
    <t>декабрь</t>
  </si>
  <si>
    <t>30дек - 5янв</t>
  </si>
  <si>
    <t>январь</t>
  </si>
  <si>
    <t>27янв - 2фев</t>
  </si>
  <si>
    <t>февраль</t>
  </si>
  <si>
    <t>24фев - 1мар</t>
  </si>
  <si>
    <t>март</t>
  </si>
  <si>
    <t>30мар-5апрел</t>
  </si>
  <si>
    <t>апрель</t>
  </si>
  <si>
    <t>27апр-3мая</t>
  </si>
  <si>
    <t xml:space="preserve">май </t>
  </si>
  <si>
    <t>июнь</t>
  </si>
  <si>
    <t>29июня-5июля</t>
  </si>
  <si>
    <t>июль</t>
  </si>
  <si>
    <t>27июля-2авг</t>
  </si>
  <si>
    <t>август</t>
  </si>
  <si>
    <t>всего часов обяз.уч</t>
  </si>
  <si>
    <t>всего часов сам.раб.</t>
  </si>
  <si>
    <t>номера календарных недель</t>
  </si>
  <si>
    <t xml:space="preserve">порядковые номера недель учебного года </t>
  </si>
  <si>
    <t>обязат. уч.</t>
  </si>
  <si>
    <t>ОП.ОО</t>
  </si>
  <si>
    <t xml:space="preserve">Общепрофессиональный цикл </t>
  </si>
  <si>
    <t>сам. р. с.</t>
  </si>
  <si>
    <t>ОП.01</t>
  </si>
  <si>
    <t xml:space="preserve">Основы технического  черчения </t>
  </si>
  <si>
    <t>ОП.02</t>
  </si>
  <si>
    <t>Основы материаловедения и технология общеслесарных работ</t>
  </si>
  <si>
    <t>ОП.03</t>
  </si>
  <si>
    <t>Техническая механика с основами технических измерений</t>
  </si>
  <si>
    <t>ОП.04</t>
  </si>
  <si>
    <t>Основы электротехники</t>
  </si>
  <si>
    <t>ОП.05</t>
  </si>
  <si>
    <t xml:space="preserve">Безопасность жизнедеятельности </t>
  </si>
  <si>
    <t>ОП.06</t>
  </si>
  <si>
    <t>Охрана труда</t>
  </si>
  <si>
    <t>П.00</t>
  </si>
  <si>
    <t>Профессиональный цикл</t>
  </si>
  <si>
    <t>ПМ.00</t>
  </si>
  <si>
    <t>Профессиональные модули</t>
  </si>
  <si>
    <t>ПМ.01</t>
  </si>
  <si>
    <t>Эксплуатация и техническое обслуживание сельскохозяйственных машин и оборудования</t>
  </si>
  <si>
    <t>МДК.01.01</t>
  </si>
  <si>
    <t>Технологии  механизированных работ в сельском хозяйстве</t>
  </si>
  <si>
    <t>МДК.01.02</t>
  </si>
  <si>
    <t xml:space="preserve">Эксплуатация и техническое обслуживание сельскохозяйственных машин и оборудования </t>
  </si>
  <si>
    <t>УП.01</t>
  </si>
  <si>
    <t>Учебная практика</t>
  </si>
  <si>
    <t>ПП.01</t>
  </si>
  <si>
    <t>Производственная практика</t>
  </si>
  <si>
    <t>ПМ.03</t>
  </si>
  <si>
    <t>Транспортировка грузов</t>
  </si>
  <si>
    <t>МДК.03.01</t>
  </si>
  <si>
    <t>Теоретическая подготовка водителей автомобилей категории "С"</t>
  </si>
  <si>
    <t>УП.03</t>
  </si>
  <si>
    <t>ПП.03</t>
  </si>
  <si>
    <t>ФК.00</t>
  </si>
  <si>
    <t xml:space="preserve">Физическая культура </t>
  </si>
  <si>
    <t>Всего час. в неделю обяз. учебной нагрузки</t>
  </si>
  <si>
    <t>Всего час. в неделю сам. работы студентов</t>
  </si>
  <si>
    <t>Всего часов в неделю</t>
  </si>
  <si>
    <t xml:space="preserve">Условные обозначения </t>
  </si>
  <si>
    <t>каникулы</t>
  </si>
  <si>
    <t xml:space="preserve"> -</t>
  </si>
  <si>
    <t>учебная практика</t>
  </si>
  <si>
    <t>промежуточная аттестация</t>
  </si>
  <si>
    <t>итоговая аттестация</t>
  </si>
  <si>
    <t>производств. практика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</si>
</sst>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Arial Cyr"/>
      <charset val="204"/>
    </font>
    <font>
      <sz val="8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theme="0"/>
      </patternFill>
    </fill>
    <fill>
      <patternFill patternType="solid">
        <fgColor rgb="FFFF66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00CC99"/>
        <bgColor indexed="64"/>
      </patternFill>
    </fill>
    <fill>
      <patternFill patternType="solid">
        <fgColor rgb="FF00CC99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1" xfId="0" applyFont="1" applyBorder="1"/>
    <xf numFmtId="0" fontId="3" fillId="2" borderId="1" xfId="0" applyFont="1" applyFill="1" applyBorder="1"/>
    <xf numFmtId="0" fontId="5" fillId="3" borderId="1" xfId="0" applyFont="1" applyFill="1" applyBorder="1"/>
    <xf numFmtId="0" fontId="5" fillId="5" borderId="1" xfId="0" applyFont="1" applyFill="1" applyBorder="1" applyAlignment="1">
      <alignment horizontal="center"/>
    </xf>
    <xf numFmtId="0" fontId="3" fillId="6" borderId="1" xfId="0" applyFont="1" applyFill="1" applyBorder="1"/>
    <xf numFmtId="0" fontId="9" fillId="0" borderId="0" xfId="0" applyFont="1"/>
    <xf numFmtId="0" fontId="5" fillId="8" borderId="1" xfId="0" applyFont="1" applyFill="1" applyBorder="1"/>
    <xf numFmtId="0" fontId="0" fillId="8" borderId="0" xfId="0" applyFill="1"/>
    <xf numFmtId="0" fontId="5" fillId="9" borderId="1" xfId="0" applyFont="1" applyFill="1" applyBorder="1"/>
    <xf numFmtId="0" fontId="5" fillId="0" borderId="7" xfId="0" applyFont="1" applyBorder="1"/>
    <xf numFmtId="0" fontId="5" fillId="0" borderId="0" xfId="0" applyFont="1" applyBorder="1"/>
    <xf numFmtId="0" fontId="0" fillId="0" borderId="0" xfId="0" applyBorder="1"/>
    <xf numFmtId="0" fontId="0" fillId="8" borderId="0" xfId="0" applyFill="1" applyBorder="1"/>
    <xf numFmtId="0" fontId="5" fillId="0" borderId="0" xfId="0" applyFont="1"/>
    <xf numFmtId="0" fontId="10" fillId="0" borderId="0" xfId="0" applyFont="1"/>
    <xf numFmtId="49" fontId="10" fillId="0" borderId="0" xfId="0" applyNumberFormat="1" applyFont="1"/>
    <xf numFmtId="0" fontId="7" fillId="0" borderId="0" xfId="0" applyFont="1"/>
    <xf numFmtId="0" fontId="7" fillId="7" borderId="6" xfId="0" applyFont="1" applyFill="1" applyBorder="1"/>
    <xf numFmtId="0" fontId="7" fillId="0" borderId="8" xfId="0" applyFont="1" applyBorder="1"/>
    <xf numFmtId="0" fontId="7" fillId="0" borderId="7" xfId="0" applyFont="1" applyBorder="1"/>
    <xf numFmtId="0" fontId="7" fillId="10" borderId="6" xfId="0" applyFont="1" applyFill="1" applyBorder="1"/>
    <xf numFmtId="0" fontId="7" fillId="11" borderId="6" xfId="0" applyFont="1" applyFill="1" applyBorder="1"/>
    <xf numFmtId="0" fontId="3" fillId="13" borderId="1" xfId="0" applyFont="1" applyFill="1" applyBorder="1"/>
    <xf numFmtId="0" fontId="3" fillId="14" borderId="1" xfId="0" applyFont="1" applyFill="1" applyBorder="1" applyAlignment="1">
      <alignment horizontal="center"/>
    </xf>
    <xf numFmtId="0" fontId="5" fillId="13" borderId="1" xfId="0" applyFont="1" applyFill="1" applyBorder="1"/>
    <xf numFmtId="0" fontId="5" fillId="15" borderId="1" xfId="0" applyFont="1" applyFill="1" applyBorder="1"/>
    <xf numFmtId="0" fontId="8" fillId="0" borderId="5" xfId="0" applyFont="1" applyBorder="1" applyAlignment="1">
      <alignment horizontal="center" textRotation="90"/>
    </xf>
    <xf numFmtId="0" fontId="7" fillId="0" borderId="3" xfId="0" applyFont="1" applyBorder="1" applyAlignment="1">
      <alignment horizontal="center" textRotation="90"/>
    </xf>
    <xf numFmtId="0" fontId="7" fillId="0" borderId="9" xfId="0" applyFont="1" applyBorder="1" applyAlignment="1">
      <alignment horizontal="center" textRotation="90"/>
    </xf>
    <xf numFmtId="0" fontId="5" fillId="4" borderId="1" xfId="0" applyFont="1" applyFill="1" applyBorder="1"/>
    <xf numFmtId="0" fontId="5" fillId="16" borderId="1" xfId="0" applyFont="1" applyFill="1" applyBorder="1"/>
    <xf numFmtId="0" fontId="5" fillId="12" borderId="1" xfId="0" applyFont="1" applyFill="1" applyBorder="1"/>
    <xf numFmtId="0" fontId="5" fillId="15" borderId="1" xfId="0" applyFont="1" applyFill="1" applyBorder="1" applyAlignment="1">
      <alignment horizontal="center"/>
    </xf>
    <xf numFmtId="0" fontId="5" fillId="7" borderId="1" xfId="0" applyFont="1" applyFill="1" applyBorder="1"/>
    <xf numFmtId="0" fontId="5" fillId="2" borderId="1" xfId="0" applyFont="1" applyFill="1" applyBorder="1"/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/>
    <xf numFmtId="0" fontId="3" fillId="2" borderId="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0" fillId="0" borderId="8" xfId="0" applyBorder="1" applyAlignment="1"/>
    <xf numFmtId="0" fontId="0" fillId="0" borderId="7" xfId="0" applyBorder="1" applyAlignment="1"/>
    <xf numFmtId="0" fontId="3" fillId="0" borderId="1" xfId="0" applyFont="1" applyBorder="1" applyAlignment="1">
      <alignment horizontal="center" textRotation="90" wrapText="1"/>
    </xf>
    <xf numFmtId="0" fontId="0" fillId="0" borderId="8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/>
    <xf numFmtId="0" fontId="0" fillId="0" borderId="1" xfId="0" applyBorder="1"/>
    <xf numFmtId="0" fontId="0" fillId="6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CCFFFF"/>
      <color rgb="FF00CC99"/>
      <color rgb="FFFF6600"/>
      <color rgb="FF990099"/>
      <color rgb="FFFFFF66"/>
      <color rgb="FF00FFFF"/>
      <color rgb="FF0066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1" sqref="O11"/>
    </sheetView>
  </sheetViews>
  <sheetFormatPr defaultRowHeight="12.75" x14ac:dyDescent="0.2"/>
  <sheetData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0"/>
  <sheetViews>
    <sheetView tabSelected="1" topLeftCell="A3" zoomScaleNormal="100" workbookViewId="0">
      <selection activeCell="BI45" sqref="BI45"/>
    </sheetView>
  </sheetViews>
  <sheetFormatPr defaultRowHeight="12.75" x14ac:dyDescent="0.2"/>
  <cols>
    <col min="1" max="1" width="3" customWidth="1"/>
    <col min="2" max="2" width="5.5703125" customWidth="1"/>
    <col min="3" max="3" width="19.28515625" customWidth="1"/>
    <col min="4" max="4" width="6.7109375" customWidth="1"/>
    <col min="5" max="9" width="2.140625" customWidth="1"/>
    <col min="10" max="11" width="2.140625" style="14" customWidth="1"/>
    <col min="12" max="20" width="2.140625" customWidth="1"/>
    <col min="21" max="21" width="2.42578125" customWidth="1"/>
    <col min="22" max="23" width="1.28515625" customWidth="1"/>
    <col min="24" max="45" width="2.140625" customWidth="1"/>
    <col min="46" max="46" width="2.28515625" customWidth="1"/>
    <col min="47" max="47" width="2.140625" customWidth="1"/>
    <col min="48" max="48" width="1.7109375" customWidth="1"/>
    <col min="49" max="49" width="1.28515625" customWidth="1"/>
    <col min="50" max="56" width="1.42578125" customWidth="1"/>
    <col min="57" max="57" width="4.28515625" customWidth="1"/>
    <col min="58" max="58" width="3.5703125" customWidth="1"/>
  </cols>
  <sheetData>
    <row r="1" spans="1:61" ht="13.5" thickBot="1" x14ac:dyDescent="0.2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</row>
    <row r="2" spans="1:61" ht="50.25" x14ac:dyDescent="0.2">
      <c r="A2" s="27" t="s">
        <v>1</v>
      </c>
      <c r="B2" s="50" t="s">
        <v>2</v>
      </c>
      <c r="C2" s="51" t="s">
        <v>3</v>
      </c>
      <c r="D2" s="67" t="s">
        <v>4</v>
      </c>
      <c r="E2" s="62" t="s">
        <v>5</v>
      </c>
      <c r="F2" s="68"/>
      <c r="G2" s="68"/>
      <c r="H2" s="69"/>
      <c r="I2" s="39" t="s">
        <v>6</v>
      </c>
      <c r="J2" s="62" t="s">
        <v>7</v>
      </c>
      <c r="K2" s="63"/>
      <c r="L2" s="64"/>
      <c r="M2" s="39" t="s">
        <v>8</v>
      </c>
      <c r="N2" s="62" t="s">
        <v>9</v>
      </c>
      <c r="O2" s="65"/>
      <c r="P2" s="65"/>
      <c r="Q2" s="39" t="s">
        <v>10</v>
      </c>
      <c r="R2" s="62" t="s">
        <v>11</v>
      </c>
      <c r="S2" s="65"/>
      <c r="T2" s="65"/>
      <c r="U2" s="66"/>
      <c r="V2" s="39" t="s">
        <v>12</v>
      </c>
      <c r="W2" s="62" t="s">
        <v>13</v>
      </c>
      <c r="X2" s="65"/>
      <c r="Y2" s="66"/>
      <c r="Z2" s="39" t="s">
        <v>14</v>
      </c>
      <c r="AA2" s="62" t="s">
        <v>15</v>
      </c>
      <c r="AB2" s="65"/>
      <c r="AC2" s="65"/>
      <c r="AD2" s="39" t="s">
        <v>16</v>
      </c>
      <c r="AE2" s="62" t="s">
        <v>17</v>
      </c>
      <c r="AF2" s="65"/>
      <c r="AG2" s="65"/>
      <c r="AH2" s="66"/>
      <c r="AI2" s="39" t="s">
        <v>18</v>
      </c>
      <c r="AJ2" s="62" t="s">
        <v>19</v>
      </c>
      <c r="AK2" s="63"/>
      <c r="AL2" s="64"/>
      <c r="AM2" s="39" t="s">
        <v>20</v>
      </c>
      <c r="AN2" s="62" t="s">
        <v>21</v>
      </c>
      <c r="AO2" s="63"/>
      <c r="AP2" s="63"/>
      <c r="AQ2" s="64"/>
      <c r="AR2" s="62" t="s">
        <v>22</v>
      </c>
      <c r="AS2" s="65"/>
      <c r="AT2" s="65"/>
      <c r="AU2" s="66"/>
      <c r="AV2" s="39" t="s">
        <v>23</v>
      </c>
      <c r="AW2" s="62" t="s">
        <v>24</v>
      </c>
      <c r="AX2" s="63"/>
      <c r="AY2" s="64"/>
      <c r="AZ2" s="39" t="s">
        <v>25</v>
      </c>
      <c r="BA2" s="62" t="s">
        <v>26</v>
      </c>
      <c r="BB2" s="63"/>
      <c r="BC2" s="63"/>
      <c r="BD2" s="64"/>
      <c r="BE2" s="70" t="s">
        <v>27</v>
      </c>
      <c r="BF2" s="60" t="s">
        <v>28</v>
      </c>
    </row>
    <row r="3" spans="1:61" ht="9.75" customHeight="1" x14ac:dyDescent="0.2">
      <c r="A3" s="28"/>
      <c r="B3" s="50"/>
      <c r="C3" s="52"/>
      <c r="D3" s="67"/>
      <c r="E3" s="61" t="s">
        <v>29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71"/>
      <c r="BF3" s="60"/>
    </row>
    <row r="4" spans="1:61" x14ac:dyDescent="0.2">
      <c r="A4" s="28"/>
      <c r="B4" s="50"/>
      <c r="C4" s="52"/>
      <c r="D4" s="67"/>
      <c r="E4" s="39">
        <v>36</v>
      </c>
      <c r="F4" s="39">
        <v>37</v>
      </c>
      <c r="G4" s="39">
        <v>38</v>
      </c>
      <c r="H4" s="39">
        <v>39</v>
      </c>
      <c r="I4" s="39">
        <v>40</v>
      </c>
      <c r="J4" s="39">
        <v>41</v>
      </c>
      <c r="K4" s="39">
        <v>42</v>
      </c>
      <c r="L4" s="39">
        <v>43</v>
      </c>
      <c r="M4" s="39">
        <v>44</v>
      </c>
      <c r="N4" s="39">
        <v>45</v>
      </c>
      <c r="O4" s="39">
        <v>46</v>
      </c>
      <c r="P4" s="39">
        <v>47</v>
      </c>
      <c r="Q4" s="39">
        <v>48</v>
      </c>
      <c r="R4" s="39">
        <v>49</v>
      </c>
      <c r="S4" s="39">
        <v>50</v>
      </c>
      <c r="T4" s="39">
        <v>51</v>
      </c>
      <c r="U4" s="39">
        <v>52</v>
      </c>
      <c r="V4" s="39">
        <v>1</v>
      </c>
      <c r="W4" s="39">
        <v>2</v>
      </c>
      <c r="X4" s="39">
        <v>3</v>
      </c>
      <c r="Y4" s="39">
        <v>4</v>
      </c>
      <c r="Z4" s="39">
        <v>5</v>
      </c>
      <c r="AA4" s="39">
        <v>6</v>
      </c>
      <c r="AB4" s="39">
        <v>7</v>
      </c>
      <c r="AC4" s="39">
        <v>8</v>
      </c>
      <c r="AD4" s="39">
        <v>9</v>
      </c>
      <c r="AE4" s="39">
        <v>10</v>
      </c>
      <c r="AF4" s="39">
        <v>11</v>
      </c>
      <c r="AG4" s="39">
        <v>12</v>
      </c>
      <c r="AH4" s="39">
        <v>13</v>
      </c>
      <c r="AI4" s="39">
        <v>14</v>
      </c>
      <c r="AJ4" s="39">
        <v>15</v>
      </c>
      <c r="AK4" s="39">
        <v>16</v>
      </c>
      <c r="AL4" s="39">
        <v>17</v>
      </c>
      <c r="AM4" s="39">
        <v>18</v>
      </c>
      <c r="AN4" s="39">
        <v>19</v>
      </c>
      <c r="AO4" s="39">
        <v>20</v>
      </c>
      <c r="AP4" s="39">
        <v>21</v>
      </c>
      <c r="AQ4" s="39">
        <v>22</v>
      </c>
      <c r="AR4" s="39">
        <v>23</v>
      </c>
      <c r="AS4" s="39">
        <v>24</v>
      </c>
      <c r="AT4" s="39">
        <v>25</v>
      </c>
      <c r="AU4" s="39">
        <v>26</v>
      </c>
      <c r="AV4" s="39">
        <v>27</v>
      </c>
      <c r="AW4" s="39">
        <v>28</v>
      </c>
      <c r="AX4" s="39">
        <v>29</v>
      </c>
      <c r="AY4" s="39">
        <v>30</v>
      </c>
      <c r="AZ4" s="39">
        <v>31</v>
      </c>
      <c r="BA4" s="39">
        <v>32</v>
      </c>
      <c r="BB4" s="39">
        <v>33</v>
      </c>
      <c r="BC4" s="39">
        <v>34</v>
      </c>
      <c r="BD4" s="39">
        <v>35</v>
      </c>
      <c r="BE4" s="71"/>
      <c r="BF4" s="60"/>
    </row>
    <row r="5" spans="1:61" x14ac:dyDescent="0.2">
      <c r="A5" s="28"/>
      <c r="B5" s="50"/>
      <c r="C5" s="52"/>
      <c r="D5" s="67"/>
      <c r="E5" s="61" t="s">
        <v>30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71"/>
      <c r="BF5" s="60"/>
    </row>
    <row r="6" spans="1:61" x14ac:dyDescent="0.2">
      <c r="A6" s="29"/>
      <c r="B6" s="50"/>
      <c r="C6" s="53"/>
      <c r="D6" s="67"/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39">
        <v>12</v>
      </c>
      <c r="Q6" s="39">
        <v>13</v>
      </c>
      <c r="R6" s="39">
        <v>14</v>
      </c>
      <c r="S6" s="39">
        <v>15</v>
      </c>
      <c r="T6" s="39">
        <v>16</v>
      </c>
      <c r="U6" s="39">
        <v>17</v>
      </c>
      <c r="V6" s="39">
        <v>18</v>
      </c>
      <c r="W6" s="39">
        <v>19</v>
      </c>
      <c r="X6" s="39">
        <v>20</v>
      </c>
      <c r="Y6" s="39">
        <v>21</v>
      </c>
      <c r="Z6" s="39">
        <v>22</v>
      </c>
      <c r="AA6" s="39">
        <v>23</v>
      </c>
      <c r="AB6" s="39">
        <v>24</v>
      </c>
      <c r="AC6" s="39">
        <v>25</v>
      </c>
      <c r="AD6" s="39">
        <v>26</v>
      </c>
      <c r="AE6" s="39">
        <v>27</v>
      </c>
      <c r="AF6" s="39">
        <v>28</v>
      </c>
      <c r="AG6" s="39">
        <v>29</v>
      </c>
      <c r="AH6" s="39">
        <v>30</v>
      </c>
      <c r="AI6" s="72"/>
      <c r="AJ6" s="39">
        <v>31</v>
      </c>
      <c r="AK6" s="39">
        <v>32</v>
      </c>
      <c r="AL6" s="39">
        <v>33</v>
      </c>
      <c r="AM6" s="39">
        <v>34</v>
      </c>
      <c r="AN6" s="39">
        <v>35</v>
      </c>
      <c r="AO6" s="39">
        <v>36</v>
      </c>
      <c r="AP6" s="39">
        <v>37</v>
      </c>
      <c r="AQ6" s="39">
        <v>38</v>
      </c>
      <c r="AR6" s="39">
        <v>39</v>
      </c>
      <c r="AS6" s="39">
        <v>40</v>
      </c>
      <c r="AT6" s="39">
        <v>41</v>
      </c>
      <c r="AU6" s="39">
        <v>42</v>
      </c>
      <c r="AV6" s="39">
        <v>43</v>
      </c>
      <c r="AW6" s="39">
        <v>45</v>
      </c>
      <c r="AX6" s="39">
        <v>46</v>
      </c>
      <c r="AY6" s="39">
        <v>47</v>
      </c>
      <c r="AZ6" s="39">
        <v>48</v>
      </c>
      <c r="BA6" s="39">
        <v>49</v>
      </c>
      <c r="BB6" s="39">
        <v>50</v>
      </c>
      <c r="BC6" s="39">
        <v>51</v>
      </c>
      <c r="BD6" s="39">
        <v>52</v>
      </c>
      <c r="BE6" s="71"/>
      <c r="BF6" s="60"/>
    </row>
    <row r="7" spans="1:61" ht="10.5" customHeight="1" x14ac:dyDescent="0.2">
      <c r="A7" s="28"/>
      <c r="B7" s="37"/>
      <c r="C7" s="38"/>
      <c r="D7" s="35" t="s">
        <v>31</v>
      </c>
      <c r="E7" s="2">
        <f>E9+E35+E43</f>
        <v>25</v>
      </c>
      <c r="F7" s="2">
        <f t="shared" ref="F7:AT7" si="0">F9+F35+F43</f>
        <v>25</v>
      </c>
      <c r="G7" s="2">
        <f t="shared" si="0"/>
        <v>25</v>
      </c>
      <c r="H7" s="2">
        <f t="shared" si="0"/>
        <v>25</v>
      </c>
      <c r="I7" s="2">
        <v>6</v>
      </c>
      <c r="J7" s="2">
        <f t="shared" si="0"/>
        <v>27</v>
      </c>
      <c r="K7" s="2">
        <f t="shared" si="0"/>
        <v>27</v>
      </c>
      <c r="L7" s="2">
        <f t="shared" si="0"/>
        <v>27</v>
      </c>
      <c r="M7" s="2">
        <f t="shared" si="0"/>
        <v>28</v>
      </c>
      <c r="N7" s="2">
        <f t="shared" si="0"/>
        <v>28</v>
      </c>
      <c r="O7" s="2">
        <f t="shared" si="0"/>
        <v>27</v>
      </c>
      <c r="P7" s="2">
        <f t="shared" si="0"/>
        <v>26</v>
      </c>
      <c r="Q7" s="2">
        <f t="shared" si="0"/>
        <v>0</v>
      </c>
      <c r="R7" s="2">
        <f t="shared" si="0"/>
        <v>0</v>
      </c>
      <c r="S7" s="2">
        <f t="shared" si="0"/>
        <v>0</v>
      </c>
      <c r="T7" s="2">
        <f t="shared" si="0"/>
        <v>0</v>
      </c>
      <c r="U7" s="2">
        <f t="shared" si="0"/>
        <v>0</v>
      </c>
      <c r="V7" s="2">
        <f t="shared" si="0"/>
        <v>0</v>
      </c>
      <c r="W7" s="2">
        <f t="shared" si="0"/>
        <v>0</v>
      </c>
      <c r="X7" s="2">
        <f t="shared" si="0"/>
        <v>30</v>
      </c>
      <c r="Y7" s="2">
        <f t="shared" si="0"/>
        <v>30</v>
      </c>
      <c r="Z7" s="2">
        <f t="shared" si="0"/>
        <v>30</v>
      </c>
      <c r="AA7" s="2">
        <f t="shared" si="0"/>
        <v>30</v>
      </c>
      <c r="AB7" s="2">
        <f t="shared" si="0"/>
        <v>31</v>
      </c>
      <c r="AC7" s="2">
        <f t="shared" si="0"/>
        <v>30</v>
      </c>
      <c r="AD7" s="2">
        <f t="shared" si="0"/>
        <v>31</v>
      </c>
      <c r="AE7" s="2">
        <f t="shared" si="0"/>
        <v>31</v>
      </c>
      <c r="AF7" s="2">
        <f t="shared" si="0"/>
        <v>0</v>
      </c>
      <c r="AG7" s="2">
        <f t="shared" si="0"/>
        <v>0</v>
      </c>
      <c r="AH7" s="2">
        <f t="shared" si="0"/>
        <v>0</v>
      </c>
      <c r="AI7" s="73"/>
      <c r="AJ7" s="2">
        <f>AJ9+AJ35+AJ43</f>
        <v>0</v>
      </c>
      <c r="AK7" s="2">
        <f>AK9+AK35+AK43</f>
        <v>0</v>
      </c>
      <c r="AL7" s="2">
        <f>AL9+AL35+AL43</f>
        <v>0</v>
      </c>
      <c r="AM7" s="2">
        <f>AM9+AM35+AM43</f>
        <v>0</v>
      </c>
      <c r="AN7" s="2">
        <f>AN9+AN35+AN43</f>
        <v>0</v>
      </c>
      <c r="AO7" s="2">
        <f>AO9+AO35+AO43</f>
        <v>0</v>
      </c>
      <c r="AP7" s="2">
        <f>AP9+AP35+AP43</f>
        <v>0</v>
      </c>
      <c r="AQ7" s="2">
        <f>AQ9+AQ35+AQ43</f>
        <v>0</v>
      </c>
      <c r="AR7" s="2">
        <f>AR9+AR35+AR43</f>
        <v>0</v>
      </c>
      <c r="AS7" s="2">
        <f>AS9+AS35+AS43</f>
        <v>0</v>
      </c>
      <c r="AT7" s="2">
        <f>AT9+AT35+AT43</f>
        <v>0</v>
      </c>
      <c r="AU7" s="2">
        <f>AU9+AU35+AU43</f>
        <v>0</v>
      </c>
      <c r="AV7" s="2"/>
      <c r="AW7" s="2"/>
      <c r="AX7" s="2"/>
      <c r="AY7" s="2"/>
      <c r="AZ7" s="2"/>
      <c r="BA7" s="2"/>
      <c r="BB7" s="2"/>
      <c r="BC7" s="2"/>
      <c r="BD7" s="2"/>
      <c r="BE7" s="2">
        <f>SUM(E7:BD7)</f>
        <v>539</v>
      </c>
      <c r="BF7" s="2"/>
    </row>
    <row r="8" spans="1:61" ht="10.5" customHeight="1" x14ac:dyDescent="0.2">
      <c r="A8" s="28"/>
      <c r="B8" s="44" t="s">
        <v>32</v>
      </c>
      <c r="C8" s="44" t="s">
        <v>33</v>
      </c>
      <c r="D8" s="2" t="s">
        <v>31</v>
      </c>
      <c r="E8" s="2">
        <f t="shared" ref="E8:AE8" si="1">E10+E12+E14+E16+E18+E20</f>
        <v>17</v>
      </c>
      <c r="F8" s="2">
        <f t="shared" si="1"/>
        <v>17</v>
      </c>
      <c r="G8" s="2">
        <f t="shared" si="1"/>
        <v>17</v>
      </c>
      <c r="H8" s="2">
        <f t="shared" si="1"/>
        <v>17</v>
      </c>
      <c r="I8" s="2">
        <f t="shared" si="1"/>
        <v>14</v>
      </c>
      <c r="J8" s="2">
        <f t="shared" si="1"/>
        <v>12</v>
      </c>
      <c r="K8" s="2">
        <f t="shared" si="1"/>
        <v>11</v>
      </c>
      <c r="L8" s="2">
        <f t="shared" si="1"/>
        <v>11</v>
      </c>
      <c r="M8" s="2">
        <f t="shared" si="1"/>
        <v>11</v>
      </c>
      <c r="N8" s="2">
        <f t="shared" si="1"/>
        <v>11</v>
      </c>
      <c r="O8" s="2">
        <f t="shared" si="1"/>
        <v>11</v>
      </c>
      <c r="P8" s="2">
        <f t="shared" si="1"/>
        <v>5</v>
      </c>
      <c r="Q8" s="2"/>
      <c r="R8" s="2"/>
      <c r="S8" s="2"/>
      <c r="T8" s="2"/>
      <c r="U8" s="2"/>
      <c r="V8" s="2">
        <f t="shared" si="1"/>
        <v>0</v>
      </c>
      <c r="W8" s="2">
        <f t="shared" si="1"/>
        <v>0</v>
      </c>
      <c r="X8" s="2">
        <f t="shared" si="1"/>
        <v>11</v>
      </c>
      <c r="Y8" s="2">
        <f t="shared" si="1"/>
        <v>11</v>
      </c>
      <c r="Z8" s="2">
        <f t="shared" si="1"/>
        <v>11</v>
      </c>
      <c r="AA8" s="2">
        <f t="shared" si="1"/>
        <v>11</v>
      </c>
      <c r="AB8" s="2">
        <f t="shared" si="1"/>
        <v>11</v>
      </c>
      <c r="AC8" s="2">
        <f t="shared" si="1"/>
        <v>10</v>
      </c>
      <c r="AD8" s="2">
        <f t="shared" si="1"/>
        <v>10</v>
      </c>
      <c r="AE8" s="2">
        <f t="shared" si="1"/>
        <v>11</v>
      </c>
      <c r="AF8" s="2"/>
      <c r="AG8" s="2"/>
      <c r="AH8" s="2"/>
      <c r="AI8" s="73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>
        <f>SUM(E8:BD8)</f>
        <v>240</v>
      </c>
      <c r="BF8" s="2"/>
    </row>
    <row r="9" spans="1:61" ht="10.5" customHeight="1" x14ac:dyDescent="0.2">
      <c r="A9" s="28"/>
      <c r="B9" s="45"/>
      <c r="C9" s="45"/>
      <c r="D9" s="2" t="s">
        <v>34</v>
      </c>
      <c r="E9" s="2">
        <f t="shared" ref="E9:AE9" si="2">E11+E13+E15+E17+E19+E21</f>
        <v>5</v>
      </c>
      <c r="F9" s="2">
        <f t="shared" si="2"/>
        <v>5</v>
      </c>
      <c r="G9" s="2">
        <f t="shared" si="2"/>
        <v>5</v>
      </c>
      <c r="H9" s="2">
        <f t="shared" si="2"/>
        <v>5</v>
      </c>
      <c r="I9" s="2">
        <f t="shared" si="2"/>
        <v>7</v>
      </c>
      <c r="J9" s="2">
        <f t="shared" si="2"/>
        <v>7</v>
      </c>
      <c r="K9" s="2">
        <f t="shared" si="2"/>
        <v>7</v>
      </c>
      <c r="L9" s="2">
        <f t="shared" si="2"/>
        <v>7</v>
      </c>
      <c r="M9" s="2">
        <f t="shared" si="2"/>
        <v>7</v>
      </c>
      <c r="N9" s="2">
        <f t="shared" si="2"/>
        <v>7</v>
      </c>
      <c r="O9" s="2">
        <f t="shared" si="2"/>
        <v>6</v>
      </c>
      <c r="P9" s="2">
        <f t="shared" si="2"/>
        <v>5</v>
      </c>
      <c r="Q9" s="2"/>
      <c r="R9" s="2"/>
      <c r="S9" s="2"/>
      <c r="T9" s="2"/>
      <c r="U9" s="2"/>
      <c r="V9" s="2">
        <f t="shared" si="2"/>
        <v>0</v>
      </c>
      <c r="W9" s="2">
        <f t="shared" si="2"/>
        <v>0</v>
      </c>
      <c r="X9" s="2">
        <f t="shared" si="2"/>
        <v>5</v>
      </c>
      <c r="Y9" s="2">
        <f t="shared" si="2"/>
        <v>5</v>
      </c>
      <c r="Z9" s="2">
        <f t="shared" si="2"/>
        <v>5</v>
      </c>
      <c r="AA9" s="2">
        <f t="shared" si="2"/>
        <v>5</v>
      </c>
      <c r="AB9" s="2">
        <f t="shared" si="2"/>
        <v>6</v>
      </c>
      <c r="AC9" s="2">
        <f t="shared" si="2"/>
        <v>5</v>
      </c>
      <c r="AD9" s="2">
        <f t="shared" si="2"/>
        <v>6</v>
      </c>
      <c r="AE9" s="2">
        <f t="shared" si="2"/>
        <v>6</v>
      </c>
      <c r="AF9" s="2"/>
      <c r="AG9" s="2"/>
      <c r="AH9" s="2"/>
      <c r="AI9" s="73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>
        <f>SUM(E9:BE9)</f>
        <v>116</v>
      </c>
    </row>
    <row r="10" spans="1:61" ht="10.5" customHeight="1" x14ac:dyDescent="0.2">
      <c r="A10" s="54"/>
      <c r="B10" s="41" t="s">
        <v>35</v>
      </c>
      <c r="C10" s="41" t="s">
        <v>36</v>
      </c>
      <c r="D10" s="1" t="s">
        <v>31</v>
      </c>
      <c r="E10" s="7">
        <v>6</v>
      </c>
      <c r="F10" s="7">
        <v>6</v>
      </c>
      <c r="G10" s="7">
        <v>6</v>
      </c>
      <c r="H10" s="7">
        <v>6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2</v>
      </c>
      <c r="P10" s="7"/>
      <c r="Q10" s="34"/>
      <c r="R10" s="34"/>
      <c r="S10" s="34"/>
      <c r="T10" s="26"/>
      <c r="U10" s="33"/>
      <c r="V10" s="4"/>
      <c r="W10" s="30"/>
      <c r="X10" s="7"/>
      <c r="Y10" s="7"/>
      <c r="Z10" s="7"/>
      <c r="AA10" s="7"/>
      <c r="AB10" s="7"/>
      <c r="AC10" s="7"/>
      <c r="AD10" s="7"/>
      <c r="AE10" s="7"/>
      <c r="AF10" s="34"/>
      <c r="AG10" s="34"/>
      <c r="AH10" s="34"/>
      <c r="AI10" s="72"/>
      <c r="AJ10" s="34"/>
      <c r="AK10" s="34"/>
      <c r="AL10" s="34"/>
      <c r="AM10" s="26"/>
      <c r="AN10" s="26"/>
      <c r="AO10" s="26"/>
      <c r="AP10" s="26"/>
      <c r="AQ10" s="26"/>
      <c r="AR10" s="26"/>
      <c r="AS10" s="26"/>
      <c r="AT10" s="31"/>
      <c r="AU10" s="9"/>
      <c r="AV10" s="32"/>
      <c r="AW10" s="3"/>
      <c r="AX10" s="3"/>
      <c r="AY10" s="3"/>
      <c r="AZ10" s="3"/>
      <c r="BA10" s="3"/>
      <c r="BB10" s="3"/>
      <c r="BC10" s="3"/>
      <c r="BD10" s="3"/>
      <c r="BE10" s="1">
        <f>SUM(E10:BD10)</f>
        <v>32</v>
      </c>
      <c r="BF10" s="3"/>
      <c r="BG10" s="11"/>
      <c r="BH10" s="11"/>
      <c r="BI10" s="12"/>
    </row>
    <row r="11" spans="1:61" ht="10.5" customHeight="1" x14ac:dyDescent="0.2">
      <c r="A11" s="54"/>
      <c r="B11" s="47"/>
      <c r="C11" s="47"/>
      <c r="D11" s="1" t="s">
        <v>34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2</v>
      </c>
      <c r="L11" s="7">
        <v>2</v>
      </c>
      <c r="M11" s="7">
        <v>2</v>
      </c>
      <c r="N11" s="7">
        <v>2</v>
      </c>
      <c r="O11" s="7">
        <v>2</v>
      </c>
      <c r="P11" s="7"/>
      <c r="Q11" s="34"/>
      <c r="R11" s="34"/>
      <c r="S11" s="34"/>
      <c r="T11" s="26"/>
      <c r="U11" s="33"/>
      <c r="V11" s="4"/>
      <c r="W11" s="30"/>
      <c r="X11" s="7"/>
      <c r="Y11" s="7"/>
      <c r="Z11" s="7"/>
      <c r="AA11" s="7"/>
      <c r="AB11" s="7"/>
      <c r="AC11" s="7"/>
      <c r="AD11" s="7"/>
      <c r="AE11" s="7"/>
      <c r="AF11" s="34"/>
      <c r="AG11" s="34"/>
      <c r="AH11" s="34"/>
      <c r="AI11" s="72"/>
      <c r="AJ11" s="34"/>
      <c r="AK11" s="34"/>
      <c r="AL11" s="34"/>
      <c r="AM11" s="26"/>
      <c r="AN11" s="26"/>
      <c r="AO11" s="26"/>
      <c r="AP11" s="26"/>
      <c r="AQ11" s="26"/>
      <c r="AR11" s="26"/>
      <c r="AS11" s="26"/>
      <c r="AT11" s="31"/>
      <c r="AU11" s="9"/>
      <c r="AV11" s="32"/>
      <c r="AW11" s="3"/>
      <c r="AX11" s="3"/>
      <c r="AY11" s="3"/>
      <c r="AZ11" s="3"/>
      <c r="BA11" s="3"/>
      <c r="BB11" s="3"/>
      <c r="BC11" s="3"/>
      <c r="BD11" s="3"/>
      <c r="BE11" s="1"/>
      <c r="BF11" s="3">
        <v>16</v>
      </c>
      <c r="BG11" s="11"/>
      <c r="BH11" s="11"/>
      <c r="BI11" s="12"/>
    </row>
    <row r="12" spans="1:61" ht="10.5" customHeight="1" x14ac:dyDescent="0.2">
      <c r="A12" s="54"/>
      <c r="B12" s="41" t="s">
        <v>37</v>
      </c>
      <c r="C12" s="41" t="s">
        <v>38</v>
      </c>
      <c r="D12" s="1" t="s">
        <v>31</v>
      </c>
      <c r="E12" s="7">
        <v>2</v>
      </c>
      <c r="F12" s="7">
        <v>2</v>
      </c>
      <c r="G12" s="7">
        <v>2</v>
      </c>
      <c r="H12" s="7">
        <v>2</v>
      </c>
      <c r="I12" s="7">
        <v>2</v>
      </c>
      <c r="J12" s="7">
        <v>2</v>
      </c>
      <c r="K12" s="7">
        <v>2</v>
      </c>
      <c r="L12" s="7">
        <v>2</v>
      </c>
      <c r="M12" s="7">
        <v>2</v>
      </c>
      <c r="N12" s="7">
        <v>2</v>
      </c>
      <c r="O12" s="7"/>
      <c r="P12" s="7"/>
      <c r="Q12" s="34"/>
      <c r="R12" s="34"/>
      <c r="S12" s="34"/>
      <c r="T12" s="26"/>
      <c r="U12" s="33"/>
      <c r="V12" s="4"/>
      <c r="W12" s="30"/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>
        <v>5</v>
      </c>
      <c r="AE12" s="7">
        <v>5</v>
      </c>
      <c r="AF12" s="34"/>
      <c r="AG12" s="34"/>
      <c r="AH12" s="34"/>
      <c r="AI12" s="72"/>
      <c r="AJ12" s="34"/>
      <c r="AK12" s="34"/>
      <c r="AL12" s="34"/>
      <c r="AM12" s="26"/>
      <c r="AN12" s="26"/>
      <c r="AO12" s="26"/>
      <c r="AP12" s="26"/>
      <c r="AQ12" s="26"/>
      <c r="AR12" s="26"/>
      <c r="AS12" s="26"/>
      <c r="AT12" s="31"/>
      <c r="AU12" s="9"/>
      <c r="AV12" s="32"/>
      <c r="AW12" s="3"/>
      <c r="AX12" s="3"/>
      <c r="AY12" s="3"/>
      <c r="AZ12" s="3"/>
      <c r="BA12" s="3"/>
      <c r="BB12" s="3"/>
      <c r="BC12" s="3"/>
      <c r="BD12" s="3"/>
      <c r="BE12" s="1">
        <f>SUM(E12:BD12)</f>
        <v>60</v>
      </c>
      <c r="BF12" s="3"/>
      <c r="BG12" s="11"/>
      <c r="BH12" s="11"/>
      <c r="BI12" s="12"/>
    </row>
    <row r="13" spans="1:61" ht="20.25" customHeight="1" x14ac:dyDescent="0.2">
      <c r="A13" s="54"/>
      <c r="B13" s="47"/>
      <c r="C13" s="47"/>
      <c r="D13" s="1" t="s">
        <v>34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/>
      <c r="P13" s="7"/>
      <c r="Q13" s="34"/>
      <c r="R13" s="34"/>
      <c r="S13" s="34"/>
      <c r="T13" s="26"/>
      <c r="U13" s="33"/>
      <c r="V13" s="4"/>
      <c r="W13" s="30"/>
      <c r="X13" s="7">
        <v>2</v>
      </c>
      <c r="Y13" s="7">
        <v>2</v>
      </c>
      <c r="Z13" s="7">
        <v>2</v>
      </c>
      <c r="AA13" s="7">
        <v>2</v>
      </c>
      <c r="AB13" s="7">
        <v>3</v>
      </c>
      <c r="AC13" s="7">
        <v>3</v>
      </c>
      <c r="AD13" s="7">
        <v>3</v>
      </c>
      <c r="AE13" s="7">
        <v>3</v>
      </c>
      <c r="AF13" s="34"/>
      <c r="AG13" s="34"/>
      <c r="AH13" s="34"/>
      <c r="AI13" s="72"/>
      <c r="AJ13" s="34"/>
      <c r="AK13" s="34"/>
      <c r="AL13" s="34"/>
      <c r="AM13" s="26"/>
      <c r="AN13" s="26"/>
      <c r="AO13" s="26"/>
      <c r="AP13" s="26"/>
      <c r="AQ13" s="26"/>
      <c r="AR13" s="26"/>
      <c r="AS13" s="26"/>
      <c r="AT13" s="31"/>
      <c r="AU13" s="9"/>
      <c r="AV13" s="32"/>
      <c r="AW13" s="3"/>
      <c r="AX13" s="3"/>
      <c r="AY13" s="3"/>
      <c r="AZ13" s="3"/>
      <c r="BA13" s="3"/>
      <c r="BB13" s="3"/>
      <c r="BC13" s="3"/>
      <c r="BD13" s="3"/>
      <c r="BE13" s="1"/>
      <c r="BF13" s="3">
        <v>30</v>
      </c>
      <c r="BG13" s="11"/>
      <c r="BH13" s="11"/>
      <c r="BI13" s="12"/>
    </row>
    <row r="14" spans="1:61" ht="10.5" customHeight="1" x14ac:dyDescent="0.2">
      <c r="A14" s="54"/>
      <c r="B14" s="48" t="s">
        <v>39</v>
      </c>
      <c r="C14" s="48" t="s">
        <v>40</v>
      </c>
      <c r="D14" s="1" t="s">
        <v>31</v>
      </c>
      <c r="E14" s="7">
        <v>4</v>
      </c>
      <c r="F14" s="7">
        <v>4</v>
      </c>
      <c r="G14" s="7">
        <v>4</v>
      </c>
      <c r="H14" s="7">
        <v>4</v>
      </c>
      <c r="I14" s="7">
        <v>6</v>
      </c>
      <c r="J14" s="7">
        <v>4</v>
      </c>
      <c r="K14" s="7">
        <v>3</v>
      </c>
      <c r="L14" s="7">
        <v>3</v>
      </c>
      <c r="M14" s="7">
        <v>3</v>
      </c>
      <c r="N14" s="7">
        <v>3</v>
      </c>
      <c r="O14" s="7">
        <v>4</v>
      </c>
      <c r="P14" s="7"/>
      <c r="Q14" s="34"/>
      <c r="R14" s="34"/>
      <c r="S14" s="34"/>
      <c r="T14" s="26"/>
      <c r="U14" s="33"/>
      <c r="V14" s="4"/>
      <c r="W14" s="30"/>
      <c r="X14" s="7"/>
      <c r="Y14" s="7"/>
      <c r="Z14" s="7"/>
      <c r="AA14" s="7"/>
      <c r="AB14" s="7"/>
      <c r="AC14" s="7"/>
      <c r="AD14" s="7"/>
      <c r="AE14" s="7"/>
      <c r="AF14" s="34"/>
      <c r="AG14" s="34"/>
      <c r="AH14" s="34"/>
      <c r="AI14" s="72"/>
      <c r="AJ14" s="34"/>
      <c r="AK14" s="34"/>
      <c r="AL14" s="34"/>
      <c r="AM14" s="26"/>
      <c r="AN14" s="26"/>
      <c r="AO14" s="26"/>
      <c r="AP14" s="26"/>
      <c r="AQ14" s="26"/>
      <c r="AR14" s="26"/>
      <c r="AS14" s="26"/>
      <c r="AT14" s="31"/>
      <c r="AU14" s="9"/>
      <c r="AV14" s="32"/>
      <c r="AW14" s="3"/>
      <c r="AX14" s="3"/>
      <c r="AY14" s="3"/>
      <c r="AZ14" s="3"/>
      <c r="BA14" s="3"/>
      <c r="BB14" s="3"/>
      <c r="BC14" s="3"/>
      <c r="BD14" s="3"/>
      <c r="BE14" s="1">
        <f>SUM(E14:BD14)</f>
        <v>42</v>
      </c>
      <c r="BF14" s="3"/>
      <c r="BG14" s="11"/>
      <c r="BH14" s="11"/>
      <c r="BI14" s="12"/>
    </row>
    <row r="15" spans="1:61" ht="23.25" customHeight="1" x14ac:dyDescent="0.2">
      <c r="A15" s="54"/>
      <c r="B15" s="48"/>
      <c r="C15" s="49"/>
      <c r="D15" s="1" t="s">
        <v>34</v>
      </c>
      <c r="E15" s="7">
        <v>1</v>
      </c>
      <c r="F15" s="7">
        <v>1</v>
      </c>
      <c r="G15" s="7">
        <v>1</v>
      </c>
      <c r="H15" s="7">
        <v>1</v>
      </c>
      <c r="I15" s="7">
        <v>2</v>
      </c>
      <c r="J15" s="7">
        <v>2</v>
      </c>
      <c r="K15" s="7">
        <v>2</v>
      </c>
      <c r="L15" s="7">
        <v>2</v>
      </c>
      <c r="M15" s="7">
        <v>2</v>
      </c>
      <c r="N15" s="7">
        <v>2</v>
      </c>
      <c r="O15" s="7">
        <v>2</v>
      </c>
      <c r="P15" s="7">
        <v>3</v>
      </c>
      <c r="Q15" s="34"/>
      <c r="R15" s="34"/>
      <c r="S15" s="34"/>
      <c r="T15" s="26"/>
      <c r="U15" s="33"/>
      <c r="V15" s="4"/>
      <c r="W15" s="30"/>
      <c r="X15" s="7"/>
      <c r="Y15" s="7"/>
      <c r="Z15" s="7"/>
      <c r="AA15" s="7"/>
      <c r="AB15" s="7"/>
      <c r="AC15" s="7"/>
      <c r="AD15" s="7"/>
      <c r="AE15" s="7"/>
      <c r="AF15" s="34"/>
      <c r="AG15" s="34"/>
      <c r="AH15" s="34"/>
      <c r="AI15" s="72"/>
      <c r="AJ15" s="34"/>
      <c r="AK15" s="34"/>
      <c r="AL15" s="34"/>
      <c r="AM15" s="26"/>
      <c r="AN15" s="26"/>
      <c r="AO15" s="26"/>
      <c r="AP15" s="26"/>
      <c r="AQ15" s="26"/>
      <c r="AR15" s="26"/>
      <c r="AS15" s="26"/>
      <c r="AT15" s="31"/>
      <c r="AU15" s="9"/>
      <c r="AV15" s="32"/>
      <c r="AW15" s="3"/>
      <c r="AX15" s="3"/>
      <c r="AY15" s="3"/>
      <c r="AZ15" s="3"/>
      <c r="BA15" s="3"/>
      <c r="BB15" s="3"/>
      <c r="BC15" s="3"/>
      <c r="BD15" s="3"/>
      <c r="BE15" s="1"/>
      <c r="BF15" s="3">
        <v>21</v>
      </c>
      <c r="BG15" s="11"/>
      <c r="BH15" s="11"/>
      <c r="BI15" s="13"/>
    </row>
    <row r="16" spans="1:61" ht="10.5" customHeight="1" x14ac:dyDescent="0.2">
      <c r="A16" s="54"/>
      <c r="B16" s="48" t="s">
        <v>41</v>
      </c>
      <c r="C16" s="48" t="s">
        <v>42</v>
      </c>
      <c r="D16" s="1" t="s">
        <v>31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34"/>
      <c r="R16" s="34"/>
      <c r="S16" s="34"/>
      <c r="T16" s="26"/>
      <c r="U16" s="33"/>
      <c r="V16" s="4"/>
      <c r="W16" s="30"/>
      <c r="X16" s="7">
        <v>4</v>
      </c>
      <c r="Y16" s="7">
        <v>4</v>
      </c>
      <c r="Z16" s="7">
        <v>4</v>
      </c>
      <c r="AA16" s="7">
        <v>4</v>
      </c>
      <c r="AB16" s="7">
        <v>4</v>
      </c>
      <c r="AC16" s="7">
        <v>3</v>
      </c>
      <c r="AD16" s="7">
        <v>3</v>
      </c>
      <c r="AE16" s="7">
        <v>4</v>
      </c>
      <c r="AF16" s="34"/>
      <c r="AG16" s="34"/>
      <c r="AH16" s="34"/>
      <c r="AI16" s="72"/>
      <c r="AJ16" s="34"/>
      <c r="AK16" s="34"/>
      <c r="AL16" s="34"/>
      <c r="AM16" s="26"/>
      <c r="AN16" s="26"/>
      <c r="AO16" s="26"/>
      <c r="AP16" s="26"/>
      <c r="AQ16" s="26"/>
      <c r="AR16" s="26"/>
      <c r="AS16" s="26"/>
      <c r="AT16" s="31"/>
      <c r="AU16" s="9"/>
      <c r="AV16" s="32"/>
      <c r="AW16" s="3"/>
      <c r="AX16" s="3"/>
      <c r="AY16" s="3"/>
      <c r="AZ16" s="3"/>
      <c r="BA16" s="3"/>
      <c r="BB16" s="3"/>
      <c r="BC16" s="3"/>
      <c r="BD16" s="3"/>
      <c r="BE16" s="1">
        <f>SUM(E16:BD16)</f>
        <v>30</v>
      </c>
      <c r="BF16" s="3"/>
      <c r="BG16" s="11"/>
      <c r="BH16" s="11"/>
      <c r="BI16" s="12"/>
    </row>
    <row r="17" spans="1:61" ht="10.5" customHeight="1" x14ac:dyDescent="0.2">
      <c r="A17" s="54"/>
      <c r="B17" s="48"/>
      <c r="C17" s="49"/>
      <c r="D17" s="1" t="s">
        <v>34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4"/>
      <c r="R17" s="34"/>
      <c r="S17" s="34"/>
      <c r="T17" s="26"/>
      <c r="U17" s="33"/>
      <c r="V17" s="4"/>
      <c r="W17" s="30"/>
      <c r="X17" s="7">
        <v>2</v>
      </c>
      <c r="Y17" s="7">
        <v>2</v>
      </c>
      <c r="Z17" s="7">
        <v>2</v>
      </c>
      <c r="AA17" s="7">
        <v>2</v>
      </c>
      <c r="AB17" s="7">
        <v>2</v>
      </c>
      <c r="AC17" s="7">
        <v>1</v>
      </c>
      <c r="AD17" s="7">
        <v>2</v>
      </c>
      <c r="AE17" s="7">
        <v>2</v>
      </c>
      <c r="AF17" s="34"/>
      <c r="AG17" s="34"/>
      <c r="AH17" s="34"/>
      <c r="AI17" s="72"/>
      <c r="AJ17" s="34"/>
      <c r="AK17" s="34"/>
      <c r="AL17" s="34"/>
      <c r="AM17" s="26"/>
      <c r="AN17" s="26"/>
      <c r="AO17" s="26"/>
      <c r="AP17" s="26"/>
      <c r="AQ17" s="26"/>
      <c r="AR17" s="26"/>
      <c r="AS17" s="26"/>
      <c r="AT17" s="31"/>
      <c r="AU17" s="9"/>
      <c r="AV17" s="32"/>
      <c r="AW17" s="3"/>
      <c r="AX17" s="3"/>
      <c r="AY17" s="3"/>
      <c r="AZ17" s="3"/>
      <c r="BA17" s="3"/>
      <c r="BB17" s="3"/>
      <c r="BC17" s="3"/>
      <c r="BD17" s="3"/>
      <c r="BE17" s="1"/>
      <c r="BF17" s="3">
        <v>15</v>
      </c>
      <c r="BG17" s="11"/>
      <c r="BH17" s="11"/>
      <c r="BI17" s="12"/>
    </row>
    <row r="18" spans="1:61" ht="10.5" customHeight="1" x14ac:dyDescent="0.2">
      <c r="A18" s="54"/>
      <c r="B18" s="48" t="s">
        <v>43</v>
      </c>
      <c r="C18" s="48" t="s">
        <v>44</v>
      </c>
      <c r="D18" s="1" t="s">
        <v>31</v>
      </c>
      <c r="E18" s="7">
        <v>2</v>
      </c>
      <c r="F18" s="7">
        <v>2</v>
      </c>
      <c r="G18" s="7">
        <v>2</v>
      </c>
      <c r="H18" s="7">
        <v>2</v>
      </c>
      <c r="I18" s="7">
        <v>2</v>
      </c>
      <c r="J18" s="7">
        <v>2</v>
      </c>
      <c r="K18" s="7">
        <v>2</v>
      </c>
      <c r="L18" s="7">
        <v>2</v>
      </c>
      <c r="M18" s="7">
        <v>2</v>
      </c>
      <c r="N18" s="7">
        <v>2</v>
      </c>
      <c r="O18" s="7">
        <v>2</v>
      </c>
      <c r="P18" s="7">
        <v>2</v>
      </c>
      <c r="Q18" s="34"/>
      <c r="R18" s="34"/>
      <c r="S18" s="34"/>
      <c r="T18" s="26"/>
      <c r="U18" s="33"/>
      <c r="V18" s="4"/>
      <c r="W18" s="30"/>
      <c r="X18" s="7">
        <v>2</v>
      </c>
      <c r="Y18" s="7">
        <v>2</v>
      </c>
      <c r="Z18" s="7">
        <v>2</v>
      </c>
      <c r="AA18" s="7">
        <v>2</v>
      </c>
      <c r="AB18" s="7">
        <v>2</v>
      </c>
      <c r="AC18" s="7">
        <v>2</v>
      </c>
      <c r="AD18" s="7">
        <v>2</v>
      </c>
      <c r="AE18" s="7">
        <v>2</v>
      </c>
      <c r="AF18" s="34"/>
      <c r="AG18" s="34"/>
      <c r="AH18" s="34"/>
      <c r="AI18" s="72"/>
      <c r="AJ18" s="34"/>
      <c r="AK18" s="34"/>
      <c r="AL18" s="34"/>
      <c r="AM18" s="26"/>
      <c r="AN18" s="26"/>
      <c r="AO18" s="26"/>
      <c r="AP18" s="26"/>
      <c r="AQ18" s="26"/>
      <c r="AR18" s="26"/>
      <c r="AS18" s="26"/>
      <c r="AT18" s="31"/>
      <c r="AU18" s="9"/>
      <c r="AV18" s="32"/>
      <c r="AW18" s="3"/>
      <c r="AX18" s="3"/>
      <c r="AY18" s="3"/>
      <c r="AZ18" s="3"/>
      <c r="BA18" s="3"/>
      <c r="BB18" s="3"/>
      <c r="BC18" s="3"/>
      <c r="BD18" s="3"/>
      <c r="BE18" s="1">
        <f>SUM(E18:BD18)</f>
        <v>40</v>
      </c>
      <c r="BF18" s="3"/>
      <c r="BG18" s="11"/>
      <c r="BH18" s="11"/>
      <c r="BI18" s="12"/>
    </row>
    <row r="19" spans="1:61" ht="10.5" customHeight="1" x14ac:dyDescent="0.2">
      <c r="A19" s="54"/>
      <c r="B19" s="48"/>
      <c r="C19" s="49"/>
      <c r="D19" s="1" t="s">
        <v>34</v>
      </c>
      <c r="E19" s="7"/>
      <c r="F19" s="7"/>
      <c r="G19" s="7"/>
      <c r="H19" s="7"/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1</v>
      </c>
      <c r="P19" s="7">
        <v>1</v>
      </c>
      <c r="Q19" s="34"/>
      <c r="R19" s="34"/>
      <c r="S19" s="34"/>
      <c r="T19" s="26"/>
      <c r="U19" s="33"/>
      <c r="V19" s="4"/>
      <c r="W19" s="30"/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v>1</v>
      </c>
      <c r="AD19" s="7">
        <v>1</v>
      </c>
      <c r="AE19" s="7">
        <v>1</v>
      </c>
      <c r="AF19" s="34"/>
      <c r="AG19" s="34"/>
      <c r="AH19" s="34"/>
      <c r="AI19" s="72"/>
      <c r="AJ19" s="34"/>
      <c r="AK19" s="34"/>
      <c r="AL19" s="34"/>
      <c r="AM19" s="26"/>
      <c r="AN19" s="26"/>
      <c r="AO19" s="26"/>
      <c r="AP19" s="26"/>
      <c r="AQ19" s="26"/>
      <c r="AR19" s="26"/>
      <c r="AS19" s="26"/>
      <c r="AT19" s="31"/>
      <c r="AU19" s="9"/>
      <c r="AV19" s="32"/>
      <c r="AW19" s="3"/>
      <c r="AX19" s="3"/>
      <c r="AY19" s="3"/>
      <c r="AZ19" s="3"/>
      <c r="BA19" s="3"/>
      <c r="BB19" s="3"/>
      <c r="BC19" s="3"/>
      <c r="BD19" s="3"/>
      <c r="BE19" s="1"/>
      <c r="BF19" s="3">
        <v>16</v>
      </c>
      <c r="BG19" s="11"/>
      <c r="BH19" s="11"/>
      <c r="BI19" s="12"/>
    </row>
    <row r="20" spans="1:61" ht="10.5" customHeight="1" x14ac:dyDescent="0.2">
      <c r="A20" s="54"/>
      <c r="B20" s="41" t="s">
        <v>45</v>
      </c>
      <c r="C20" s="43" t="s">
        <v>46</v>
      </c>
      <c r="D20" s="1" t="s">
        <v>31</v>
      </c>
      <c r="E20" s="7">
        <v>3</v>
      </c>
      <c r="F20" s="7">
        <v>3</v>
      </c>
      <c r="G20" s="7">
        <v>3</v>
      </c>
      <c r="H20" s="7">
        <v>3</v>
      </c>
      <c r="I20" s="7">
        <v>3</v>
      </c>
      <c r="J20" s="7">
        <v>3</v>
      </c>
      <c r="K20" s="7">
        <v>3</v>
      </c>
      <c r="L20" s="7">
        <v>3</v>
      </c>
      <c r="M20" s="7">
        <v>3</v>
      </c>
      <c r="N20" s="7">
        <v>3</v>
      </c>
      <c r="O20" s="7">
        <v>3</v>
      </c>
      <c r="P20" s="7">
        <v>3</v>
      </c>
      <c r="Q20" s="34"/>
      <c r="R20" s="34"/>
      <c r="S20" s="34"/>
      <c r="T20" s="26"/>
      <c r="U20" s="33"/>
      <c r="V20" s="4"/>
      <c r="W20" s="30"/>
      <c r="X20" s="7"/>
      <c r="Y20" s="7"/>
      <c r="Z20" s="7"/>
      <c r="AA20" s="7"/>
      <c r="AB20" s="7"/>
      <c r="AC20" s="7"/>
      <c r="AD20" s="7"/>
      <c r="AE20" s="7"/>
      <c r="AF20" s="34"/>
      <c r="AG20" s="34"/>
      <c r="AH20" s="34"/>
      <c r="AI20" s="72"/>
      <c r="AJ20" s="34"/>
      <c r="AK20" s="34"/>
      <c r="AL20" s="34"/>
      <c r="AM20" s="26"/>
      <c r="AN20" s="26"/>
      <c r="AO20" s="26"/>
      <c r="AP20" s="26"/>
      <c r="AQ20" s="26"/>
      <c r="AR20" s="26"/>
      <c r="AS20" s="26"/>
      <c r="AT20" s="31"/>
      <c r="AU20" s="9"/>
      <c r="AV20" s="32"/>
      <c r="AW20" s="3"/>
      <c r="AX20" s="3"/>
      <c r="AY20" s="3"/>
      <c r="AZ20" s="3"/>
      <c r="BA20" s="3"/>
      <c r="BB20" s="3"/>
      <c r="BC20" s="3"/>
      <c r="BD20" s="3"/>
      <c r="BE20" s="1">
        <f>SUM(E20:BD20)</f>
        <v>36</v>
      </c>
      <c r="BF20" s="3"/>
      <c r="BG20" s="11"/>
      <c r="BH20" s="11"/>
      <c r="BI20" s="12"/>
    </row>
    <row r="21" spans="1:61" ht="10.5" customHeight="1" x14ac:dyDescent="0.2">
      <c r="A21" s="54"/>
      <c r="B21" s="42"/>
      <c r="C21" s="42"/>
      <c r="D21" s="1" t="s">
        <v>34</v>
      </c>
      <c r="E21" s="7">
        <v>2</v>
      </c>
      <c r="F21" s="7">
        <v>2</v>
      </c>
      <c r="G21" s="7">
        <v>2</v>
      </c>
      <c r="H21" s="7">
        <v>2</v>
      </c>
      <c r="I21" s="7">
        <v>2</v>
      </c>
      <c r="J21" s="7">
        <v>2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7">
        <v>1</v>
      </c>
      <c r="Q21" s="34"/>
      <c r="R21" s="34"/>
      <c r="S21" s="34"/>
      <c r="T21" s="26"/>
      <c r="U21" s="33"/>
      <c r="V21" s="4"/>
      <c r="W21" s="30"/>
      <c r="X21" s="7"/>
      <c r="Y21" s="7"/>
      <c r="Z21" s="7"/>
      <c r="AA21" s="7"/>
      <c r="AB21" s="7"/>
      <c r="AC21" s="7"/>
      <c r="AD21" s="7"/>
      <c r="AE21" s="7"/>
      <c r="AF21" s="34"/>
      <c r="AG21" s="34"/>
      <c r="AH21" s="34"/>
      <c r="AI21" s="72"/>
      <c r="AJ21" s="34"/>
      <c r="AK21" s="34"/>
      <c r="AL21" s="34"/>
      <c r="AM21" s="26"/>
      <c r="AN21" s="26"/>
      <c r="AO21" s="26"/>
      <c r="AP21" s="26"/>
      <c r="AQ21" s="26"/>
      <c r="AR21" s="26"/>
      <c r="AS21" s="26"/>
      <c r="AT21" s="31"/>
      <c r="AU21" s="9"/>
      <c r="AV21" s="32"/>
      <c r="AW21" s="3"/>
      <c r="AX21" s="3"/>
      <c r="AY21" s="3"/>
      <c r="AZ21" s="3"/>
      <c r="BA21" s="3"/>
      <c r="BB21" s="3"/>
      <c r="BC21" s="3"/>
      <c r="BD21" s="3"/>
      <c r="BE21" s="1"/>
      <c r="BF21" s="3">
        <v>18</v>
      </c>
      <c r="BG21" s="11"/>
      <c r="BH21" s="11"/>
      <c r="BI21" s="12"/>
    </row>
    <row r="22" spans="1:61" ht="10.5" customHeight="1" x14ac:dyDescent="0.2">
      <c r="A22" s="54"/>
      <c r="B22" s="44" t="s">
        <v>47</v>
      </c>
      <c r="C22" s="44" t="s">
        <v>48</v>
      </c>
      <c r="D22" s="2" t="s">
        <v>31</v>
      </c>
      <c r="E22" s="2">
        <f t="shared" ref="E22:AS22" si="3">E24+E40</f>
        <v>19</v>
      </c>
      <c r="F22" s="2">
        <f t="shared" si="3"/>
        <v>19</v>
      </c>
      <c r="G22" s="2">
        <f t="shared" si="3"/>
        <v>19</v>
      </c>
      <c r="H22" s="2">
        <f t="shared" si="3"/>
        <v>19</v>
      </c>
      <c r="I22" s="2">
        <f t="shared" si="3"/>
        <v>22</v>
      </c>
      <c r="J22" s="2">
        <f t="shared" si="3"/>
        <v>24</v>
      </c>
      <c r="K22" s="2">
        <f t="shared" si="3"/>
        <v>25</v>
      </c>
      <c r="L22" s="2">
        <f t="shared" si="3"/>
        <v>25</v>
      </c>
      <c r="M22" s="2">
        <f t="shared" si="3"/>
        <v>25</v>
      </c>
      <c r="N22" s="2">
        <f t="shared" si="3"/>
        <v>25</v>
      </c>
      <c r="O22" s="2">
        <f t="shared" si="3"/>
        <v>25</v>
      </c>
      <c r="P22" s="2">
        <f t="shared" si="3"/>
        <v>31</v>
      </c>
      <c r="Q22" s="2">
        <f t="shared" si="3"/>
        <v>36</v>
      </c>
      <c r="R22" s="2">
        <f t="shared" si="3"/>
        <v>36</v>
      </c>
      <c r="S22" s="2">
        <f t="shared" si="3"/>
        <v>36</v>
      </c>
      <c r="T22" s="2">
        <f t="shared" si="3"/>
        <v>36</v>
      </c>
      <c r="U22" s="2">
        <f t="shared" si="3"/>
        <v>36</v>
      </c>
      <c r="V22" s="2">
        <f t="shared" si="3"/>
        <v>0</v>
      </c>
      <c r="W22" s="2">
        <f t="shared" si="3"/>
        <v>0</v>
      </c>
      <c r="X22" s="2">
        <f t="shared" si="3"/>
        <v>25</v>
      </c>
      <c r="Y22" s="2">
        <f t="shared" si="3"/>
        <v>25</v>
      </c>
      <c r="Z22" s="2">
        <f t="shared" si="3"/>
        <v>25</v>
      </c>
      <c r="AA22" s="2">
        <f t="shared" si="3"/>
        <v>25</v>
      </c>
      <c r="AB22" s="2">
        <f t="shared" si="3"/>
        <v>25</v>
      </c>
      <c r="AC22" s="2">
        <f t="shared" si="3"/>
        <v>26</v>
      </c>
      <c r="AD22" s="2">
        <f t="shared" si="3"/>
        <v>26</v>
      </c>
      <c r="AE22" s="2">
        <f t="shared" si="3"/>
        <v>25</v>
      </c>
      <c r="AF22" s="2">
        <f t="shared" si="3"/>
        <v>36</v>
      </c>
      <c r="AG22" s="2">
        <f t="shared" si="3"/>
        <v>36</v>
      </c>
      <c r="AH22" s="2">
        <f t="shared" si="3"/>
        <v>36</v>
      </c>
      <c r="AI22" s="73"/>
      <c r="AJ22" s="2">
        <f>AJ24+AJ40</f>
        <v>36</v>
      </c>
      <c r="AK22" s="2">
        <f>AK24+AK40</f>
        <v>36</v>
      </c>
      <c r="AL22" s="2">
        <f>AL24+AL40</f>
        <v>36</v>
      </c>
      <c r="AM22" s="2">
        <f>AM24+AM40</f>
        <v>36</v>
      </c>
      <c r="AN22" s="2">
        <f>AN24+AN40</f>
        <v>36</v>
      </c>
      <c r="AO22" s="2">
        <f>AO24+AO40</f>
        <v>36</v>
      </c>
      <c r="AP22" s="2">
        <f>AP24+AP40</f>
        <v>36</v>
      </c>
      <c r="AQ22" s="2">
        <f>AQ24+AQ40</f>
        <v>36</v>
      </c>
      <c r="AR22" s="2">
        <f>AR24+AR40</f>
        <v>36</v>
      </c>
      <c r="AS22" s="2">
        <f>AS24+AS40</f>
        <v>36</v>
      </c>
      <c r="AT22" s="2">
        <f>AT24+AT40</f>
        <v>36</v>
      </c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>
        <f>BE24+BE40</f>
        <v>1140</v>
      </c>
      <c r="BF22" s="2"/>
    </row>
    <row r="23" spans="1:61" ht="10.5" customHeight="1" x14ac:dyDescent="0.2">
      <c r="A23" s="54"/>
      <c r="B23" s="46"/>
      <c r="C23" s="46"/>
      <c r="D23" s="2" t="s">
        <v>34</v>
      </c>
      <c r="E23" s="2">
        <f t="shared" ref="E23:P23" si="4">E25+E41</f>
        <v>13</v>
      </c>
      <c r="F23" s="2">
        <f t="shared" si="4"/>
        <v>13</v>
      </c>
      <c r="G23" s="2">
        <f t="shared" si="4"/>
        <v>13</v>
      </c>
      <c r="H23" s="2">
        <f t="shared" si="4"/>
        <v>13</v>
      </c>
      <c r="I23" s="2">
        <f t="shared" si="4"/>
        <v>11</v>
      </c>
      <c r="J23" s="2">
        <f t="shared" si="4"/>
        <v>11</v>
      </c>
      <c r="K23" s="2">
        <f t="shared" si="4"/>
        <v>11</v>
      </c>
      <c r="L23" s="2">
        <f t="shared" si="4"/>
        <v>11</v>
      </c>
      <c r="M23" s="2">
        <f t="shared" si="4"/>
        <v>11</v>
      </c>
      <c r="N23" s="2">
        <f t="shared" si="4"/>
        <v>11</v>
      </c>
      <c r="O23" s="2">
        <f t="shared" si="4"/>
        <v>12</v>
      </c>
      <c r="P23" s="2">
        <f t="shared" si="4"/>
        <v>13</v>
      </c>
      <c r="Q23" s="2"/>
      <c r="R23" s="2"/>
      <c r="S23" s="2"/>
      <c r="T23" s="2"/>
      <c r="U23" s="2"/>
      <c r="V23" s="2"/>
      <c r="W23" s="5"/>
      <c r="X23" s="5">
        <f t="shared" ref="X23:AE23" si="5">X25+X41</f>
        <v>13</v>
      </c>
      <c r="Y23" s="5">
        <f t="shared" si="5"/>
        <v>13</v>
      </c>
      <c r="Z23" s="5">
        <f t="shared" si="5"/>
        <v>13</v>
      </c>
      <c r="AA23" s="5">
        <f t="shared" si="5"/>
        <v>13</v>
      </c>
      <c r="AB23" s="5">
        <f t="shared" si="5"/>
        <v>12</v>
      </c>
      <c r="AC23" s="5">
        <f t="shared" si="5"/>
        <v>13</v>
      </c>
      <c r="AD23" s="5">
        <f t="shared" si="5"/>
        <v>12</v>
      </c>
      <c r="AE23" s="5">
        <f t="shared" si="5"/>
        <v>12</v>
      </c>
      <c r="AF23" s="5"/>
      <c r="AG23" s="5"/>
      <c r="AH23" s="5"/>
      <c r="AI23" s="73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>
        <f>BF25+BF41</f>
        <v>244</v>
      </c>
    </row>
    <row r="24" spans="1:61" ht="10.5" customHeight="1" x14ac:dyDescent="0.2">
      <c r="A24" s="54"/>
      <c r="B24" s="44" t="s">
        <v>49</v>
      </c>
      <c r="C24" s="44" t="s">
        <v>50</v>
      </c>
      <c r="D24" s="2" t="s">
        <v>31</v>
      </c>
      <c r="E24" s="2">
        <f t="shared" ref="E24:AS24" si="6">E26+E34</f>
        <v>17</v>
      </c>
      <c r="F24" s="2">
        <f t="shared" si="6"/>
        <v>17</v>
      </c>
      <c r="G24" s="2">
        <f t="shared" si="6"/>
        <v>17</v>
      </c>
      <c r="H24" s="2">
        <f t="shared" si="6"/>
        <v>17</v>
      </c>
      <c r="I24" s="2">
        <f t="shared" si="6"/>
        <v>20</v>
      </c>
      <c r="J24" s="2">
        <f t="shared" si="6"/>
        <v>22</v>
      </c>
      <c r="K24" s="2">
        <f t="shared" si="6"/>
        <v>23</v>
      </c>
      <c r="L24" s="2">
        <f t="shared" si="6"/>
        <v>23</v>
      </c>
      <c r="M24" s="2">
        <f t="shared" si="6"/>
        <v>23</v>
      </c>
      <c r="N24" s="2">
        <f t="shared" si="6"/>
        <v>23</v>
      </c>
      <c r="O24" s="2">
        <f t="shared" si="6"/>
        <v>23</v>
      </c>
      <c r="P24" s="2">
        <f t="shared" si="6"/>
        <v>29</v>
      </c>
      <c r="Q24" s="2">
        <f t="shared" si="6"/>
        <v>36</v>
      </c>
      <c r="R24" s="2">
        <f t="shared" si="6"/>
        <v>36</v>
      </c>
      <c r="S24" s="2">
        <f t="shared" si="6"/>
        <v>36</v>
      </c>
      <c r="T24" s="2">
        <f t="shared" si="6"/>
        <v>36</v>
      </c>
      <c r="U24" s="2">
        <f t="shared" si="6"/>
        <v>36</v>
      </c>
      <c r="V24" s="2">
        <f t="shared" si="6"/>
        <v>0</v>
      </c>
      <c r="W24" s="2">
        <f t="shared" si="6"/>
        <v>0</v>
      </c>
      <c r="X24" s="2">
        <f t="shared" si="6"/>
        <v>23</v>
      </c>
      <c r="Y24" s="2">
        <f t="shared" si="6"/>
        <v>23</v>
      </c>
      <c r="Z24" s="2">
        <f t="shared" si="6"/>
        <v>23</v>
      </c>
      <c r="AA24" s="2">
        <f t="shared" si="6"/>
        <v>23</v>
      </c>
      <c r="AB24" s="2">
        <f t="shared" si="6"/>
        <v>23</v>
      </c>
      <c r="AC24" s="2">
        <f t="shared" si="6"/>
        <v>24</v>
      </c>
      <c r="AD24" s="2">
        <f t="shared" si="6"/>
        <v>24</v>
      </c>
      <c r="AE24" s="2">
        <f t="shared" si="6"/>
        <v>23</v>
      </c>
      <c r="AF24" s="2">
        <f t="shared" si="6"/>
        <v>36</v>
      </c>
      <c r="AG24" s="2">
        <f t="shared" si="6"/>
        <v>36</v>
      </c>
      <c r="AH24" s="2">
        <f t="shared" si="6"/>
        <v>36</v>
      </c>
      <c r="AI24" s="73"/>
      <c r="AJ24" s="2">
        <f>AJ26+AJ34</f>
        <v>36</v>
      </c>
      <c r="AK24" s="2">
        <f>AK26+AK34</f>
        <v>36</v>
      </c>
      <c r="AL24" s="2">
        <f>AL26+AL34</f>
        <v>36</v>
      </c>
      <c r="AM24" s="2">
        <f>AM26+AM34</f>
        <v>36</v>
      </c>
      <c r="AN24" s="2">
        <f>AN26+AN34</f>
        <v>36</v>
      </c>
      <c r="AO24" s="2">
        <f>AO26+AO34</f>
        <v>36</v>
      </c>
      <c r="AP24" s="2">
        <f>AP26+AP34</f>
        <v>36</v>
      </c>
      <c r="AQ24" s="2">
        <f>AQ26+AQ34</f>
        <v>36</v>
      </c>
      <c r="AR24" s="2">
        <f>AR26+AR34</f>
        <v>36</v>
      </c>
      <c r="AS24" s="2">
        <f>AS26+AS34</f>
        <v>36</v>
      </c>
      <c r="AT24" s="2">
        <f>AT26+AT34</f>
        <v>36</v>
      </c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>
        <f>BE26+BE34</f>
        <v>1124</v>
      </c>
      <c r="BF24" s="2"/>
    </row>
    <row r="25" spans="1:61" ht="10.5" customHeight="1" x14ac:dyDescent="0.2">
      <c r="A25" s="54"/>
      <c r="B25" s="46"/>
      <c r="C25" s="46"/>
      <c r="D25" s="2" t="s">
        <v>34</v>
      </c>
      <c r="E25" s="2">
        <f t="shared" ref="E25:AE25" si="7">E27+E35</f>
        <v>11</v>
      </c>
      <c r="F25" s="2">
        <f t="shared" si="7"/>
        <v>11</v>
      </c>
      <c r="G25" s="2">
        <f t="shared" si="7"/>
        <v>11</v>
      </c>
      <c r="H25" s="2">
        <f t="shared" si="7"/>
        <v>11</v>
      </c>
      <c r="I25" s="2">
        <f t="shared" si="7"/>
        <v>9</v>
      </c>
      <c r="J25" s="2">
        <f t="shared" si="7"/>
        <v>9</v>
      </c>
      <c r="K25" s="2">
        <f t="shared" si="7"/>
        <v>9</v>
      </c>
      <c r="L25" s="2">
        <f t="shared" si="7"/>
        <v>9</v>
      </c>
      <c r="M25" s="2">
        <f t="shared" si="7"/>
        <v>9</v>
      </c>
      <c r="N25" s="2">
        <f t="shared" si="7"/>
        <v>9</v>
      </c>
      <c r="O25" s="2">
        <f t="shared" si="7"/>
        <v>10</v>
      </c>
      <c r="P25" s="2">
        <f t="shared" si="7"/>
        <v>11</v>
      </c>
      <c r="Q25" s="2"/>
      <c r="R25" s="2"/>
      <c r="S25" s="2"/>
      <c r="T25" s="2"/>
      <c r="U25" s="2"/>
      <c r="V25" s="2">
        <f t="shared" si="7"/>
        <v>0</v>
      </c>
      <c r="W25" s="2">
        <f t="shared" si="7"/>
        <v>0</v>
      </c>
      <c r="X25" s="2">
        <f t="shared" si="7"/>
        <v>11</v>
      </c>
      <c r="Y25" s="2">
        <f t="shared" si="7"/>
        <v>11</v>
      </c>
      <c r="Z25" s="2">
        <f t="shared" si="7"/>
        <v>11</v>
      </c>
      <c r="AA25" s="2">
        <f t="shared" si="7"/>
        <v>11</v>
      </c>
      <c r="AB25" s="2">
        <f t="shared" si="7"/>
        <v>10</v>
      </c>
      <c r="AC25" s="2">
        <f t="shared" si="7"/>
        <v>11</v>
      </c>
      <c r="AD25" s="2">
        <f t="shared" si="7"/>
        <v>10</v>
      </c>
      <c r="AE25" s="2">
        <f t="shared" si="7"/>
        <v>10</v>
      </c>
      <c r="AF25" s="2"/>
      <c r="AG25" s="2"/>
      <c r="AH25" s="2"/>
      <c r="AI25" s="73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>
        <f>BF27+BF35</f>
        <v>204</v>
      </c>
    </row>
    <row r="26" spans="1:61" ht="10.5" customHeight="1" x14ac:dyDescent="0.2">
      <c r="A26" s="54"/>
      <c r="B26" s="44" t="s">
        <v>51</v>
      </c>
      <c r="C26" s="44" t="s">
        <v>52</v>
      </c>
      <c r="D26" s="2" t="s">
        <v>31</v>
      </c>
      <c r="E26" s="2">
        <f t="shared" ref="E26:BE26" si="8">E28+E30+E32+E33</f>
        <v>12</v>
      </c>
      <c r="F26" s="2">
        <f t="shared" si="8"/>
        <v>12</v>
      </c>
      <c r="G26" s="2">
        <f t="shared" si="8"/>
        <v>12</v>
      </c>
      <c r="H26" s="2">
        <f t="shared" si="8"/>
        <v>12</v>
      </c>
      <c r="I26" s="2">
        <f t="shared" si="8"/>
        <v>15</v>
      </c>
      <c r="J26" s="2">
        <f t="shared" si="8"/>
        <v>17</v>
      </c>
      <c r="K26" s="2">
        <f t="shared" si="8"/>
        <v>17</v>
      </c>
      <c r="L26" s="2">
        <f t="shared" si="8"/>
        <v>17</v>
      </c>
      <c r="M26" s="2">
        <f t="shared" si="8"/>
        <v>17</v>
      </c>
      <c r="N26" s="2">
        <f t="shared" si="8"/>
        <v>17</v>
      </c>
      <c r="O26" s="2">
        <f t="shared" si="8"/>
        <v>17</v>
      </c>
      <c r="P26" s="2">
        <f t="shared" si="8"/>
        <v>21</v>
      </c>
      <c r="Q26" s="2"/>
      <c r="R26" s="2"/>
      <c r="S26" s="2"/>
      <c r="T26" s="2"/>
      <c r="U26" s="2"/>
      <c r="V26" s="2"/>
      <c r="W26" s="2"/>
      <c r="X26" s="2">
        <f t="shared" si="8"/>
        <v>7</v>
      </c>
      <c r="Y26" s="2">
        <f t="shared" si="8"/>
        <v>7</v>
      </c>
      <c r="Z26" s="2">
        <f t="shared" si="8"/>
        <v>7</v>
      </c>
      <c r="AA26" s="2">
        <f t="shared" si="8"/>
        <v>7</v>
      </c>
      <c r="AB26" s="2">
        <f t="shared" si="8"/>
        <v>7</v>
      </c>
      <c r="AC26" s="2">
        <f t="shared" si="8"/>
        <v>7</v>
      </c>
      <c r="AD26" s="2">
        <f t="shared" si="8"/>
        <v>7</v>
      </c>
      <c r="AE26" s="2">
        <f t="shared" si="8"/>
        <v>6</v>
      </c>
      <c r="AF26" s="2">
        <f t="shared" si="8"/>
        <v>36</v>
      </c>
      <c r="AG26" s="2">
        <f t="shared" si="8"/>
        <v>36</v>
      </c>
      <c r="AH26" s="2">
        <f t="shared" si="8"/>
        <v>36</v>
      </c>
      <c r="AI26" s="73"/>
      <c r="AJ26" s="2">
        <f>AJ28+AJ30+AJ32+AJ33</f>
        <v>36</v>
      </c>
      <c r="AK26" s="2">
        <f>AK28+AK30+AK32+AK33</f>
        <v>36</v>
      </c>
      <c r="AL26" s="2">
        <f>AL28+AL30+AL32+AL33</f>
        <v>36</v>
      </c>
      <c r="AM26" s="2">
        <f>AM28+AM30+AM32+AM33</f>
        <v>36</v>
      </c>
      <c r="AN26" s="2">
        <f>AN28+AN30+AN32+AN33</f>
        <v>36</v>
      </c>
      <c r="AO26" s="2">
        <f>AO28+AO30+AO32+AO33</f>
        <v>36</v>
      </c>
      <c r="AP26" s="2">
        <f>AP28+AP30+AP32+AP33</f>
        <v>36</v>
      </c>
      <c r="AQ26" s="2">
        <f>AQ28+AQ30+AQ32+AQ33</f>
        <v>36</v>
      </c>
      <c r="AR26" s="2">
        <f>AR28+AR30+AR32+AR33</f>
        <v>36</v>
      </c>
      <c r="AS26" s="2">
        <f>AS28+AS30+AS32+AS33</f>
        <v>36</v>
      </c>
      <c r="AT26" s="2">
        <f>AT28+AT30+AT32+AT33</f>
        <v>36</v>
      </c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>
        <f t="shared" si="8"/>
        <v>745</v>
      </c>
      <c r="BF26" s="2"/>
    </row>
    <row r="27" spans="1:61" ht="33.75" customHeight="1" x14ac:dyDescent="0.2">
      <c r="A27" s="54"/>
      <c r="B27" s="46"/>
      <c r="C27" s="46"/>
      <c r="D27" s="35" t="s">
        <v>34</v>
      </c>
      <c r="E27" s="35">
        <f t="shared" ref="E27:BF27" si="9">E29+E31</f>
        <v>9</v>
      </c>
      <c r="F27" s="35">
        <f t="shared" si="9"/>
        <v>9</v>
      </c>
      <c r="G27" s="35">
        <f t="shared" si="9"/>
        <v>9</v>
      </c>
      <c r="H27" s="35">
        <f t="shared" si="9"/>
        <v>9</v>
      </c>
      <c r="I27" s="35">
        <f t="shared" si="9"/>
        <v>7</v>
      </c>
      <c r="J27" s="35">
        <f t="shared" si="9"/>
        <v>7</v>
      </c>
      <c r="K27" s="35">
        <f t="shared" si="9"/>
        <v>7</v>
      </c>
      <c r="L27" s="35">
        <f t="shared" si="9"/>
        <v>7</v>
      </c>
      <c r="M27" s="35">
        <f t="shared" si="9"/>
        <v>6</v>
      </c>
      <c r="N27" s="35">
        <f t="shared" si="9"/>
        <v>6</v>
      </c>
      <c r="O27" s="35">
        <f t="shared" si="9"/>
        <v>7</v>
      </c>
      <c r="P27" s="35">
        <f t="shared" si="9"/>
        <v>8</v>
      </c>
      <c r="Q27" s="35"/>
      <c r="R27" s="35"/>
      <c r="S27" s="35"/>
      <c r="T27" s="35"/>
      <c r="U27" s="35"/>
      <c r="V27" s="35"/>
      <c r="W27" s="35"/>
      <c r="X27" s="35">
        <f t="shared" si="9"/>
        <v>4</v>
      </c>
      <c r="Y27" s="35">
        <f t="shared" si="9"/>
        <v>4</v>
      </c>
      <c r="Z27" s="35">
        <f t="shared" si="9"/>
        <v>4</v>
      </c>
      <c r="AA27" s="35">
        <f t="shared" si="9"/>
        <v>4</v>
      </c>
      <c r="AB27" s="35">
        <f t="shared" si="9"/>
        <v>3</v>
      </c>
      <c r="AC27" s="35">
        <f t="shared" si="9"/>
        <v>4</v>
      </c>
      <c r="AD27" s="35">
        <f t="shared" si="9"/>
        <v>3</v>
      </c>
      <c r="AE27" s="35">
        <f t="shared" si="9"/>
        <v>3</v>
      </c>
      <c r="AF27" s="35"/>
      <c r="AG27" s="35"/>
      <c r="AH27" s="35"/>
      <c r="AI27" s="73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>
        <f t="shared" si="9"/>
        <v>120</v>
      </c>
    </row>
    <row r="28" spans="1:61" ht="10.5" customHeight="1" x14ac:dyDescent="0.2">
      <c r="A28" s="54"/>
      <c r="B28" s="48" t="s">
        <v>53</v>
      </c>
      <c r="C28" s="48" t="s">
        <v>54</v>
      </c>
      <c r="D28" s="1" t="s">
        <v>31</v>
      </c>
      <c r="E28" s="7">
        <v>6</v>
      </c>
      <c r="F28" s="7">
        <v>6</v>
      </c>
      <c r="G28" s="7">
        <v>6</v>
      </c>
      <c r="H28" s="7">
        <v>6</v>
      </c>
      <c r="I28" s="7">
        <v>6</v>
      </c>
      <c r="J28" s="7">
        <v>8</v>
      </c>
      <c r="K28" s="7">
        <v>8</v>
      </c>
      <c r="L28" s="7">
        <v>8</v>
      </c>
      <c r="M28" s="7">
        <v>8</v>
      </c>
      <c r="N28" s="7">
        <v>8</v>
      </c>
      <c r="O28" s="7">
        <v>8</v>
      </c>
      <c r="P28" s="7">
        <v>9</v>
      </c>
      <c r="Q28" s="34"/>
      <c r="R28" s="34"/>
      <c r="S28" s="34"/>
      <c r="T28" s="26"/>
      <c r="U28" s="33"/>
      <c r="V28" s="4"/>
      <c r="W28" s="30"/>
      <c r="X28" s="7">
        <v>7</v>
      </c>
      <c r="Y28" s="7">
        <v>7</v>
      </c>
      <c r="Z28" s="7">
        <v>7</v>
      </c>
      <c r="AA28" s="7">
        <v>7</v>
      </c>
      <c r="AB28" s="7">
        <v>7</v>
      </c>
      <c r="AC28" s="7">
        <v>7</v>
      </c>
      <c r="AD28" s="7">
        <v>7</v>
      </c>
      <c r="AE28" s="7">
        <v>6</v>
      </c>
      <c r="AF28" s="34"/>
      <c r="AG28" s="34"/>
      <c r="AH28" s="34"/>
      <c r="AI28" s="72"/>
      <c r="AJ28" s="34"/>
      <c r="AK28" s="34"/>
      <c r="AL28" s="34"/>
      <c r="AM28" s="26"/>
      <c r="AN28" s="26"/>
      <c r="AO28" s="26"/>
      <c r="AP28" s="26"/>
      <c r="AQ28" s="26"/>
      <c r="AR28" s="26"/>
      <c r="AS28" s="26"/>
      <c r="AT28" s="26"/>
      <c r="AU28" s="9"/>
      <c r="AV28" s="32"/>
      <c r="AW28" s="7"/>
      <c r="AX28" s="7"/>
      <c r="AY28" s="7"/>
      <c r="AZ28" s="7"/>
      <c r="BA28" s="7"/>
      <c r="BB28" s="7"/>
      <c r="BC28" s="7"/>
      <c r="BD28" s="7"/>
      <c r="BE28" s="1">
        <f>SUM(E28:BD28)</f>
        <v>142</v>
      </c>
      <c r="BF28" s="1">
        <v>142</v>
      </c>
      <c r="BG28" s="11"/>
      <c r="BH28" s="11"/>
      <c r="BI28" s="12"/>
    </row>
    <row r="29" spans="1:61" ht="12" customHeight="1" x14ac:dyDescent="0.2">
      <c r="A29" s="54"/>
      <c r="B29" s="49"/>
      <c r="C29" s="49"/>
      <c r="D29" s="1" t="s">
        <v>34</v>
      </c>
      <c r="E29" s="7">
        <v>4</v>
      </c>
      <c r="F29" s="7">
        <v>4</v>
      </c>
      <c r="G29" s="7">
        <v>4</v>
      </c>
      <c r="H29" s="7">
        <v>4</v>
      </c>
      <c r="I29" s="7">
        <v>3</v>
      </c>
      <c r="J29" s="7">
        <v>3</v>
      </c>
      <c r="K29" s="7">
        <v>3</v>
      </c>
      <c r="L29" s="7">
        <v>3</v>
      </c>
      <c r="M29" s="7">
        <v>2</v>
      </c>
      <c r="N29" s="7">
        <v>2</v>
      </c>
      <c r="O29" s="7">
        <v>4</v>
      </c>
      <c r="P29" s="7">
        <v>5</v>
      </c>
      <c r="Q29" s="34"/>
      <c r="R29" s="34"/>
      <c r="S29" s="34"/>
      <c r="T29" s="26"/>
      <c r="U29" s="33"/>
      <c r="V29" s="4"/>
      <c r="W29" s="30"/>
      <c r="X29" s="7">
        <v>4</v>
      </c>
      <c r="Y29" s="7">
        <v>4</v>
      </c>
      <c r="Z29" s="7">
        <v>4</v>
      </c>
      <c r="AA29" s="7">
        <v>4</v>
      </c>
      <c r="AB29" s="7">
        <v>3</v>
      </c>
      <c r="AC29" s="7">
        <v>4</v>
      </c>
      <c r="AD29" s="7">
        <v>3</v>
      </c>
      <c r="AE29" s="7">
        <v>3</v>
      </c>
      <c r="AF29" s="34"/>
      <c r="AG29" s="34"/>
      <c r="AH29" s="34"/>
      <c r="AI29" s="72"/>
      <c r="AJ29" s="34"/>
      <c r="AK29" s="34"/>
      <c r="AL29" s="34"/>
      <c r="AM29" s="26"/>
      <c r="AN29" s="26"/>
      <c r="AO29" s="26"/>
      <c r="AP29" s="26"/>
      <c r="AQ29" s="26"/>
      <c r="AR29" s="26"/>
      <c r="AS29" s="26"/>
      <c r="AT29" s="26"/>
      <c r="AU29" s="9"/>
      <c r="AV29" s="32"/>
      <c r="AW29" s="7"/>
      <c r="AX29" s="7"/>
      <c r="AY29" s="7"/>
      <c r="AZ29" s="7"/>
      <c r="BA29" s="7"/>
      <c r="BB29" s="7"/>
      <c r="BC29" s="7"/>
      <c r="BD29" s="7"/>
      <c r="BE29" s="1">
        <f>SUM(E29:BD29)</f>
        <v>70</v>
      </c>
      <c r="BF29" s="1">
        <v>70</v>
      </c>
      <c r="BG29" s="11"/>
      <c r="BH29" s="11"/>
      <c r="BI29" s="12"/>
    </row>
    <row r="30" spans="1:61" ht="11.25" customHeight="1" x14ac:dyDescent="0.2">
      <c r="A30" s="54"/>
      <c r="B30" s="41" t="s">
        <v>55</v>
      </c>
      <c r="C30" s="43" t="s">
        <v>56</v>
      </c>
      <c r="D30" s="1" t="s">
        <v>31</v>
      </c>
      <c r="E30" s="7">
        <v>6</v>
      </c>
      <c r="F30" s="7">
        <v>6</v>
      </c>
      <c r="G30" s="7">
        <v>6</v>
      </c>
      <c r="H30" s="7">
        <v>6</v>
      </c>
      <c r="I30" s="7">
        <v>9</v>
      </c>
      <c r="J30" s="7">
        <v>9</v>
      </c>
      <c r="K30" s="7">
        <v>9</v>
      </c>
      <c r="L30" s="7">
        <v>9</v>
      </c>
      <c r="M30" s="7">
        <v>9</v>
      </c>
      <c r="N30" s="7">
        <v>9</v>
      </c>
      <c r="O30" s="7">
        <v>9</v>
      </c>
      <c r="P30" s="7">
        <v>12</v>
      </c>
      <c r="Q30" s="34"/>
      <c r="R30" s="34"/>
      <c r="S30" s="34"/>
      <c r="T30" s="26"/>
      <c r="U30" s="33"/>
      <c r="V30" s="4"/>
      <c r="W30" s="30"/>
      <c r="X30" s="7"/>
      <c r="Y30" s="7"/>
      <c r="Z30" s="7"/>
      <c r="AA30" s="7"/>
      <c r="AB30" s="7"/>
      <c r="AC30" s="7"/>
      <c r="AD30" s="7"/>
      <c r="AE30" s="7"/>
      <c r="AF30" s="34"/>
      <c r="AG30" s="34"/>
      <c r="AH30" s="34"/>
      <c r="AI30" s="72"/>
      <c r="AJ30" s="34"/>
      <c r="AK30" s="34"/>
      <c r="AL30" s="34"/>
      <c r="AM30" s="26"/>
      <c r="AN30" s="26"/>
      <c r="AO30" s="26"/>
      <c r="AP30" s="26"/>
      <c r="AQ30" s="26"/>
      <c r="AR30" s="26"/>
      <c r="AS30" s="26"/>
      <c r="AT30" s="26"/>
      <c r="AU30" s="9"/>
      <c r="AV30" s="32"/>
      <c r="AW30" s="7"/>
      <c r="AX30" s="7"/>
      <c r="AY30" s="7"/>
      <c r="AZ30" s="7"/>
      <c r="BA30" s="7"/>
      <c r="BB30" s="7"/>
      <c r="BC30" s="7"/>
      <c r="BD30" s="7"/>
      <c r="BE30" s="1">
        <f>SUM(E30:BD30)</f>
        <v>99</v>
      </c>
      <c r="BF30" s="1"/>
      <c r="BG30" s="11"/>
      <c r="BH30" s="11"/>
      <c r="BI30" s="12"/>
    </row>
    <row r="31" spans="1:61" ht="30.75" customHeight="1" x14ac:dyDescent="0.2">
      <c r="A31" s="54"/>
      <c r="B31" s="42"/>
      <c r="C31" s="42"/>
      <c r="D31" s="1" t="s">
        <v>34</v>
      </c>
      <c r="E31" s="7">
        <v>5</v>
      </c>
      <c r="F31" s="7">
        <v>5</v>
      </c>
      <c r="G31" s="7">
        <v>5</v>
      </c>
      <c r="H31" s="7">
        <v>5</v>
      </c>
      <c r="I31" s="7">
        <v>4</v>
      </c>
      <c r="J31" s="7">
        <v>4</v>
      </c>
      <c r="K31" s="7">
        <v>4</v>
      </c>
      <c r="L31" s="7">
        <v>4</v>
      </c>
      <c r="M31" s="7">
        <v>4</v>
      </c>
      <c r="N31" s="7">
        <v>4</v>
      </c>
      <c r="O31" s="7">
        <v>3</v>
      </c>
      <c r="P31" s="7">
        <v>3</v>
      </c>
      <c r="Q31" s="34"/>
      <c r="R31" s="34"/>
      <c r="S31" s="34"/>
      <c r="T31" s="26"/>
      <c r="U31" s="33"/>
      <c r="V31" s="4"/>
      <c r="W31" s="30"/>
      <c r="X31" s="7"/>
      <c r="Y31" s="7"/>
      <c r="Z31" s="7"/>
      <c r="AA31" s="7"/>
      <c r="AB31" s="7"/>
      <c r="AC31" s="7"/>
      <c r="AD31" s="7"/>
      <c r="AE31" s="7"/>
      <c r="AF31" s="34"/>
      <c r="AG31" s="34"/>
      <c r="AH31" s="34"/>
      <c r="AI31" s="72"/>
      <c r="AJ31" s="34"/>
      <c r="AK31" s="34"/>
      <c r="AL31" s="34"/>
      <c r="AM31" s="26"/>
      <c r="AN31" s="26"/>
      <c r="AO31" s="26"/>
      <c r="AP31" s="26"/>
      <c r="AQ31" s="26"/>
      <c r="AR31" s="26"/>
      <c r="AS31" s="26"/>
      <c r="AT31" s="26"/>
      <c r="AU31" s="9"/>
      <c r="AV31" s="32"/>
      <c r="AW31" s="7"/>
      <c r="AX31" s="7"/>
      <c r="AY31" s="7"/>
      <c r="AZ31" s="7"/>
      <c r="BA31" s="7"/>
      <c r="BB31" s="7"/>
      <c r="BC31" s="7"/>
      <c r="BD31" s="7"/>
      <c r="BE31" s="1"/>
      <c r="BF31" s="1">
        <v>50</v>
      </c>
      <c r="BG31" s="11"/>
      <c r="BH31" s="11"/>
      <c r="BI31" s="12"/>
    </row>
    <row r="32" spans="1:61" ht="10.5" customHeight="1" x14ac:dyDescent="0.2">
      <c r="A32" s="54"/>
      <c r="B32" s="36" t="s">
        <v>57</v>
      </c>
      <c r="C32" s="36" t="s">
        <v>58</v>
      </c>
      <c r="D32" s="1" t="s">
        <v>31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34"/>
      <c r="R32" s="34"/>
      <c r="S32" s="34"/>
      <c r="T32" s="26"/>
      <c r="U32" s="33"/>
      <c r="V32" s="4"/>
      <c r="W32" s="30"/>
      <c r="X32" s="7"/>
      <c r="Y32" s="7"/>
      <c r="Z32" s="7"/>
      <c r="AA32" s="7"/>
      <c r="AB32" s="7"/>
      <c r="AC32" s="7"/>
      <c r="AD32" s="7"/>
      <c r="AE32" s="7"/>
      <c r="AF32" s="34">
        <v>36</v>
      </c>
      <c r="AG32" s="34">
        <v>36</v>
      </c>
      <c r="AH32" s="34">
        <v>36</v>
      </c>
      <c r="AI32" s="72"/>
      <c r="AJ32" s="34">
        <v>36</v>
      </c>
      <c r="AK32" s="34">
        <v>36</v>
      </c>
      <c r="AL32" s="34">
        <v>36</v>
      </c>
      <c r="AM32" s="26"/>
      <c r="AN32" s="26"/>
      <c r="AO32" s="26"/>
      <c r="AP32" s="26"/>
      <c r="AQ32" s="26"/>
      <c r="AR32" s="26"/>
      <c r="AS32" s="26"/>
      <c r="AT32" s="26"/>
      <c r="AU32" s="9"/>
      <c r="AV32" s="32"/>
      <c r="AW32" s="7"/>
      <c r="AX32" s="7"/>
      <c r="AY32" s="7"/>
      <c r="AZ32" s="7"/>
      <c r="BA32" s="7"/>
      <c r="BB32" s="7"/>
      <c r="BC32" s="7"/>
      <c r="BD32" s="7"/>
      <c r="BE32" s="1">
        <f>SUM(E32:BD32)</f>
        <v>216</v>
      </c>
      <c r="BF32" s="1"/>
      <c r="BG32" s="11"/>
      <c r="BH32" s="11"/>
      <c r="BI32" s="12"/>
    </row>
    <row r="33" spans="1:62" ht="10.5" customHeight="1" x14ac:dyDescent="0.2">
      <c r="A33" s="54"/>
      <c r="B33" s="36" t="s">
        <v>59</v>
      </c>
      <c r="C33" s="36" t="s">
        <v>60</v>
      </c>
      <c r="D33" s="1" t="s">
        <v>31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34"/>
      <c r="R33" s="34"/>
      <c r="S33" s="34"/>
      <c r="T33" s="26"/>
      <c r="U33" s="33"/>
      <c r="V33" s="4"/>
      <c r="W33" s="30"/>
      <c r="X33" s="7"/>
      <c r="Y33" s="7"/>
      <c r="Z33" s="7"/>
      <c r="AA33" s="7"/>
      <c r="AB33" s="7"/>
      <c r="AC33" s="7"/>
      <c r="AD33" s="7"/>
      <c r="AE33" s="7"/>
      <c r="AF33" s="34"/>
      <c r="AG33" s="34"/>
      <c r="AH33" s="34"/>
      <c r="AI33" s="72"/>
      <c r="AJ33" s="34"/>
      <c r="AK33" s="34"/>
      <c r="AL33" s="34"/>
      <c r="AM33" s="26">
        <v>36</v>
      </c>
      <c r="AN33" s="26">
        <v>36</v>
      </c>
      <c r="AO33" s="26">
        <v>36</v>
      </c>
      <c r="AP33" s="26">
        <v>36</v>
      </c>
      <c r="AQ33" s="26">
        <v>36</v>
      </c>
      <c r="AR33" s="26">
        <v>36</v>
      </c>
      <c r="AS33" s="26">
        <v>36</v>
      </c>
      <c r="AT33" s="26">
        <v>36</v>
      </c>
      <c r="AU33" s="9"/>
      <c r="AV33" s="32"/>
      <c r="AW33" s="7"/>
      <c r="AX33" s="7"/>
      <c r="AY33" s="7"/>
      <c r="AZ33" s="7"/>
      <c r="BA33" s="7"/>
      <c r="BB33" s="7"/>
      <c r="BC33" s="7"/>
      <c r="BD33" s="7"/>
      <c r="BE33" s="1">
        <v>288</v>
      </c>
      <c r="BF33" s="1"/>
      <c r="BG33" s="11"/>
      <c r="BH33" s="11"/>
      <c r="BI33" s="12"/>
      <c r="BJ33" s="10"/>
    </row>
    <row r="34" spans="1:62" ht="10.5" customHeight="1" x14ac:dyDescent="0.2">
      <c r="A34" s="54"/>
      <c r="B34" s="44" t="s">
        <v>61</v>
      </c>
      <c r="C34" s="44" t="s">
        <v>62</v>
      </c>
      <c r="D34" s="2" t="s">
        <v>31</v>
      </c>
      <c r="E34" s="2">
        <f t="shared" ref="E34:BE34" si="10">E36+E38+E39</f>
        <v>5</v>
      </c>
      <c r="F34" s="2">
        <f t="shared" si="10"/>
        <v>5</v>
      </c>
      <c r="G34" s="2">
        <f t="shared" si="10"/>
        <v>5</v>
      </c>
      <c r="H34" s="2">
        <f t="shared" si="10"/>
        <v>5</v>
      </c>
      <c r="I34" s="2">
        <f t="shared" si="10"/>
        <v>5</v>
      </c>
      <c r="J34" s="2">
        <f t="shared" si="10"/>
        <v>5</v>
      </c>
      <c r="K34" s="2">
        <f t="shared" si="10"/>
        <v>6</v>
      </c>
      <c r="L34" s="2">
        <f t="shared" si="10"/>
        <v>6</v>
      </c>
      <c r="M34" s="2">
        <f t="shared" si="10"/>
        <v>6</v>
      </c>
      <c r="N34" s="2">
        <f t="shared" si="10"/>
        <v>6</v>
      </c>
      <c r="O34" s="2">
        <f t="shared" si="10"/>
        <v>6</v>
      </c>
      <c r="P34" s="2">
        <f t="shared" si="10"/>
        <v>8</v>
      </c>
      <c r="Q34" s="2">
        <f t="shared" si="10"/>
        <v>36</v>
      </c>
      <c r="R34" s="2">
        <f t="shared" si="10"/>
        <v>36</v>
      </c>
      <c r="S34" s="2">
        <f t="shared" si="10"/>
        <v>36</v>
      </c>
      <c r="T34" s="2">
        <f t="shared" si="10"/>
        <v>36</v>
      </c>
      <c r="U34" s="2">
        <f t="shared" si="10"/>
        <v>36</v>
      </c>
      <c r="V34" s="2">
        <f t="shared" si="10"/>
        <v>0</v>
      </c>
      <c r="W34" s="2">
        <f t="shared" si="10"/>
        <v>0</v>
      </c>
      <c r="X34" s="2">
        <f t="shared" si="10"/>
        <v>16</v>
      </c>
      <c r="Y34" s="2">
        <f t="shared" si="10"/>
        <v>16</v>
      </c>
      <c r="Z34" s="2">
        <f t="shared" si="10"/>
        <v>16</v>
      </c>
      <c r="AA34" s="2">
        <f t="shared" si="10"/>
        <v>16</v>
      </c>
      <c r="AB34" s="2">
        <f t="shared" si="10"/>
        <v>16</v>
      </c>
      <c r="AC34" s="2">
        <f t="shared" si="10"/>
        <v>17</v>
      </c>
      <c r="AD34" s="2">
        <f t="shared" si="10"/>
        <v>17</v>
      </c>
      <c r="AE34" s="2">
        <f t="shared" si="10"/>
        <v>17</v>
      </c>
      <c r="AF34" s="2"/>
      <c r="AG34" s="2"/>
      <c r="AH34" s="2"/>
      <c r="AI34" s="73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>
        <f t="shared" si="10"/>
        <v>379</v>
      </c>
      <c r="BF34" s="2"/>
    </row>
    <row r="35" spans="1:62" ht="23.25" customHeight="1" x14ac:dyDescent="0.2">
      <c r="A35" s="54"/>
      <c r="B35" s="46"/>
      <c r="C35" s="46"/>
      <c r="D35" s="35" t="s">
        <v>34</v>
      </c>
      <c r="E35" s="35">
        <f t="shared" ref="E35:BF35" si="11">E37</f>
        <v>2</v>
      </c>
      <c r="F35" s="35">
        <f t="shared" si="11"/>
        <v>2</v>
      </c>
      <c r="G35" s="35">
        <f t="shared" si="11"/>
        <v>2</v>
      </c>
      <c r="H35" s="35">
        <f t="shared" si="11"/>
        <v>2</v>
      </c>
      <c r="I35" s="35">
        <f t="shared" si="11"/>
        <v>2</v>
      </c>
      <c r="J35" s="35">
        <f t="shared" si="11"/>
        <v>2</v>
      </c>
      <c r="K35" s="35">
        <f t="shared" si="11"/>
        <v>2</v>
      </c>
      <c r="L35" s="35">
        <f t="shared" si="11"/>
        <v>2</v>
      </c>
      <c r="M35" s="35">
        <f t="shared" si="11"/>
        <v>3</v>
      </c>
      <c r="N35" s="35">
        <f t="shared" si="11"/>
        <v>3</v>
      </c>
      <c r="O35" s="35">
        <f t="shared" si="11"/>
        <v>3</v>
      </c>
      <c r="P35" s="35">
        <f t="shared" si="11"/>
        <v>3</v>
      </c>
      <c r="Q35" s="35"/>
      <c r="R35" s="35"/>
      <c r="S35" s="35"/>
      <c r="T35" s="35"/>
      <c r="U35" s="35"/>
      <c r="V35" s="35">
        <f t="shared" si="11"/>
        <v>0</v>
      </c>
      <c r="W35" s="35">
        <f t="shared" si="11"/>
        <v>0</v>
      </c>
      <c r="X35" s="35">
        <f t="shared" si="11"/>
        <v>7</v>
      </c>
      <c r="Y35" s="35">
        <f t="shared" si="11"/>
        <v>7</v>
      </c>
      <c r="Z35" s="35">
        <f t="shared" si="11"/>
        <v>7</v>
      </c>
      <c r="AA35" s="35">
        <f t="shared" si="11"/>
        <v>7</v>
      </c>
      <c r="AB35" s="35">
        <f t="shared" si="11"/>
        <v>7</v>
      </c>
      <c r="AC35" s="35">
        <f t="shared" si="11"/>
        <v>7</v>
      </c>
      <c r="AD35" s="35">
        <f t="shared" si="11"/>
        <v>7</v>
      </c>
      <c r="AE35" s="35">
        <f t="shared" si="11"/>
        <v>7</v>
      </c>
      <c r="AF35" s="35"/>
      <c r="AG35" s="35"/>
      <c r="AH35" s="35"/>
      <c r="AI35" s="73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>
        <f t="shared" si="11"/>
        <v>84</v>
      </c>
    </row>
    <row r="36" spans="1:62" ht="10.5" customHeight="1" x14ac:dyDescent="0.2">
      <c r="A36" s="54"/>
      <c r="B36" s="48" t="s">
        <v>63</v>
      </c>
      <c r="C36" s="48" t="s">
        <v>64</v>
      </c>
      <c r="D36" s="1" t="s">
        <v>31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6</v>
      </c>
      <c r="L36" s="7">
        <v>6</v>
      </c>
      <c r="M36" s="7">
        <v>6</v>
      </c>
      <c r="N36" s="7">
        <v>6</v>
      </c>
      <c r="O36" s="7">
        <v>6</v>
      </c>
      <c r="P36" s="7">
        <v>8</v>
      </c>
      <c r="Q36" s="34"/>
      <c r="R36" s="34"/>
      <c r="S36" s="34"/>
      <c r="T36" s="26"/>
      <c r="U36" s="33"/>
      <c r="V36" s="4"/>
      <c r="W36" s="30"/>
      <c r="X36" s="7">
        <v>16</v>
      </c>
      <c r="Y36" s="7">
        <v>16</v>
      </c>
      <c r="Z36" s="7">
        <v>16</v>
      </c>
      <c r="AA36" s="7">
        <v>16</v>
      </c>
      <c r="AB36" s="7">
        <v>16</v>
      </c>
      <c r="AC36" s="7">
        <v>17</v>
      </c>
      <c r="AD36" s="7">
        <v>17</v>
      </c>
      <c r="AE36" s="7">
        <v>17</v>
      </c>
      <c r="AF36" s="34"/>
      <c r="AG36" s="34"/>
      <c r="AH36" s="34"/>
      <c r="AI36" s="72"/>
      <c r="AJ36" s="34"/>
      <c r="AK36" s="34"/>
      <c r="AL36" s="34"/>
      <c r="AM36" s="26"/>
      <c r="AN36" s="26"/>
      <c r="AO36" s="26"/>
      <c r="AP36" s="26"/>
      <c r="AQ36" s="26"/>
      <c r="AR36" s="26"/>
      <c r="AS36" s="26"/>
      <c r="AT36" s="26"/>
      <c r="AU36" s="9"/>
      <c r="AV36" s="32"/>
      <c r="AW36" s="7"/>
      <c r="AX36" s="7"/>
      <c r="AY36" s="7"/>
      <c r="AZ36" s="7"/>
      <c r="BA36" s="7"/>
      <c r="BB36" s="7"/>
      <c r="BC36" s="7"/>
      <c r="BD36" s="7"/>
      <c r="BE36" s="1">
        <f>SUM(E36:BD36)</f>
        <v>199</v>
      </c>
      <c r="BF36" s="1">
        <v>199</v>
      </c>
      <c r="BG36" s="11"/>
      <c r="BH36" s="11"/>
      <c r="BI36" s="12"/>
    </row>
    <row r="37" spans="1:62" ht="21.75" customHeight="1" x14ac:dyDescent="0.2">
      <c r="A37" s="54"/>
      <c r="B37" s="49"/>
      <c r="C37" s="49"/>
      <c r="D37" s="1" t="s">
        <v>34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3</v>
      </c>
      <c r="N37" s="7">
        <v>3</v>
      </c>
      <c r="O37" s="7">
        <v>3</v>
      </c>
      <c r="P37" s="7">
        <v>3</v>
      </c>
      <c r="Q37" s="34"/>
      <c r="R37" s="34"/>
      <c r="S37" s="34"/>
      <c r="T37" s="26"/>
      <c r="U37" s="33"/>
      <c r="V37" s="4"/>
      <c r="W37" s="30"/>
      <c r="X37" s="7">
        <v>7</v>
      </c>
      <c r="Y37" s="7">
        <v>7</v>
      </c>
      <c r="Z37" s="7">
        <v>7</v>
      </c>
      <c r="AA37" s="7">
        <v>7</v>
      </c>
      <c r="AB37" s="7">
        <v>7</v>
      </c>
      <c r="AC37" s="7">
        <v>7</v>
      </c>
      <c r="AD37" s="7">
        <v>7</v>
      </c>
      <c r="AE37" s="7">
        <v>7</v>
      </c>
      <c r="AF37" s="34"/>
      <c r="AG37" s="34"/>
      <c r="AH37" s="34"/>
      <c r="AI37" s="72"/>
      <c r="AJ37" s="34"/>
      <c r="AK37" s="34"/>
      <c r="AL37" s="34"/>
      <c r="AM37" s="26"/>
      <c r="AN37" s="26"/>
      <c r="AO37" s="26"/>
      <c r="AP37" s="26"/>
      <c r="AQ37" s="26"/>
      <c r="AR37" s="26"/>
      <c r="AS37" s="26"/>
      <c r="AT37" s="26"/>
      <c r="AU37" s="9"/>
      <c r="AV37" s="32"/>
      <c r="AW37" s="7"/>
      <c r="AX37" s="7"/>
      <c r="AY37" s="7"/>
      <c r="AZ37" s="7"/>
      <c r="BA37" s="7"/>
      <c r="BB37" s="7"/>
      <c r="BC37" s="7"/>
      <c r="BD37" s="7"/>
      <c r="BE37" s="1">
        <f>SUM(E37:BD37)</f>
        <v>84</v>
      </c>
      <c r="BF37" s="1">
        <v>84</v>
      </c>
      <c r="BG37" s="11"/>
      <c r="BH37" s="11"/>
      <c r="BI37" s="12"/>
    </row>
    <row r="38" spans="1:62" ht="10.5" customHeight="1" x14ac:dyDescent="0.2">
      <c r="A38" s="54"/>
      <c r="B38" s="36" t="s">
        <v>65</v>
      </c>
      <c r="C38" s="36" t="s">
        <v>58</v>
      </c>
      <c r="D38" s="1" t="s">
        <v>31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34">
        <v>36</v>
      </c>
      <c r="R38" s="34">
        <v>36</v>
      </c>
      <c r="S38" s="34">
        <v>36</v>
      </c>
      <c r="T38" s="26"/>
      <c r="U38" s="33"/>
      <c r="V38" s="4"/>
      <c r="W38" s="30"/>
      <c r="X38" s="7"/>
      <c r="Y38" s="7"/>
      <c r="Z38" s="7"/>
      <c r="AA38" s="7"/>
      <c r="AB38" s="7"/>
      <c r="AC38" s="7"/>
      <c r="AD38" s="7"/>
      <c r="AE38" s="7"/>
      <c r="AF38" s="34"/>
      <c r="AG38" s="34"/>
      <c r="AH38" s="34"/>
      <c r="AI38" s="72"/>
      <c r="AJ38" s="34"/>
      <c r="AK38" s="34"/>
      <c r="AL38" s="34"/>
      <c r="AM38" s="26"/>
      <c r="AN38" s="26"/>
      <c r="AO38" s="26"/>
      <c r="AP38" s="26"/>
      <c r="AQ38" s="26"/>
      <c r="AR38" s="26"/>
      <c r="AS38" s="26"/>
      <c r="AT38" s="26"/>
      <c r="AU38" s="9"/>
      <c r="AV38" s="32"/>
      <c r="AW38" s="7"/>
      <c r="AX38" s="7"/>
      <c r="AY38" s="7"/>
      <c r="AZ38" s="7"/>
      <c r="BA38" s="7"/>
      <c r="BB38" s="7"/>
      <c r="BC38" s="7"/>
      <c r="BD38" s="7"/>
      <c r="BE38" s="1">
        <f>SUM(E38:BD38)</f>
        <v>108</v>
      </c>
      <c r="BF38" s="1"/>
      <c r="BG38" s="11"/>
      <c r="BH38" s="11"/>
      <c r="BI38" s="12"/>
    </row>
    <row r="39" spans="1:62" ht="10.5" customHeight="1" x14ac:dyDescent="0.2">
      <c r="A39" s="54"/>
      <c r="B39" s="36" t="s">
        <v>66</v>
      </c>
      <c r="C39" s="36" t="s">
        <v>60</v>
      </c>
      <c r="D39" s="1" t="s">
        <v>31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34"/>
      <c r="R39" s="34"/>
      <c r="S39" s="34"/>
      <c r="T39" s="26">
        <v>36</v>
      </c>
      <c r="U39" s="33">
        <v>36</v>
      </c>
      <c r="V39" s="4"/>
      <c r="W39" s="30"/>
      <c r="X39" s="7"/>
      <c r="Y39" s="7"/>
      <c r="Z39" s="7"/>
      <c r="AA39" s="7"/>
      <c r="AB39" s="7"/>
      <c r="AC39" s="7"/>
      <c r="AD39" s="7"/>
      <c r="AE39" s="7"/>
      <c r="AF39" s="34"/>
      <c r="AG39" s="34"/>
      <c r="AH39" s="34"/>
      <c r="AI39" s="72"/>
      <c r="AJ39" s="34"/>
      <c r="AK39" s="34"/>
      <c r="AL39" s="34"/>
      <c r="AM39" s="26"/>
      <c r="AN39" s="26"/>
      <c r="AO39" s="26"/>
      <c r="AP39" s="26"/>
      <c r="AQ39" s="26"/>
      <c r="AR39" s="26"/>
      <c r="AS39" s="26"/>
      <c r="AT39" s="26"/>
      <c r="AU39" s="9"/>
      <c r="AV39" s="32"/>
      <c r="AW39" s="7"/>
      <c r="AX39" s="7"/>
      <c r="AY39" s="7"/>
      <c r="AZ39" s="7"/>
      <c r="BA39" s="7"/>
      <c r="BB39" s="7"/>
      <c r="BC39" s="7"/>
      <c r="BD39" s="7"/>
      <c r="BE39" s="1">
        <f>SUM(E39:BD39)</f>
        <v>72</v>
      </c>
      <c r="BF39" s="1"/>
      <c r="BG39" s="11"/>
      <c r="BH39" s="11"/>
      <c r="BI39" s="12"/>
    </row>
    <row r="40" spans="1:62" s="8" customFormat="1" ht="10.5" customHeight="1" x14ac:dyDescent="0.2">
      <c r="A40" s="54"/>
      <c r="B40" s="58" t="s">
        <v>67</v>
      </c>
      <c r="C40" s="58" t="s">
        <v>68</v>
      </c>
      <c r="D40" s="23" t="s">
        <v>31</v>
      </c>
      <c r="E40" s="23">
        <v>2</v>
      </c>
      <c r="F40" s="23">
        <v>2</v>
      </c>
      <c r="G40" s="23">
        <v>2</v>
      </c>
      <c r="H40" s="23">
        <v>2</v>
      </c>
      <c r="I40" s="23">
        <v>2</v>
      </c>
      <c r="J40" s="23">
        <v>2</v>
      </c>
      <c r="K40" s="23">
        <v>2</v>
      </c>
      <c r="L40" s="23">
        <v>2</v>
      </c>
      <c r="M40" s="23">
        <v>2</v>
      </c>
      <c r="N40" s="23">
        <v>2</v>
      </c>
      <c r="O40" s="23">
        <v>2</v>
      </c>
      <c r="P40" s="23">
        <v>2</v>
      </c>
      <c r="Q40" s="23"/>
      <c r="R40" s="23"/>
      <c r="S40" s="23"/>
      <c r="T40" s="23"/>
      <c r="U40" s="24"/>
      <c r="V40" s="23"/>
      <c r="W40" s="23"/>
      <c r="X40" s="23">
        <v>2</v>
      </c>
      <c r="Y40" s="23">
        <v>2</v>
      </c>
      <c r="Z40" s="23">
        <v>2</v>
      </c>
      <c r="AA40" s="23">
        <v>2</v>
      </c>
      <c r="AB40" s="23">
        <v>2</v>
      </c>
      <c r="AC40" s="23">
        <v>2</v>
      </c>
      <c r="AD40" s="23">
        <v>2</v>
      </c>
      <c r="AE40" s="23">
        <v>2</v>
      </c>
      <c r="AF40" s="23"/>
      <c r="AG40" s="23"/>
      <c r="AH40" s="23"/>
      <c r="AI40" s="7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5">
        <f>SUM(W40:BD40)</f>
        <v>16</v>
      </c>
      <c r="BF40" s="23"/>
      <c r="BG40" s="11"/>
      <c r="BH40" s="11"/>
      <c r="BI40" s="13"/>
      <c r="BJ40"/>
    </row>
    <row r="41" spans="1:62" s="8" customFormat="1" ht="10.5" customHeight="1" x14ac:dyDescent="0.2">
      <c r="A41" s="54"/>
      <c r="B41" s="58"/>
      <c r="C41" s="58"/>
      <c r="D41" s="23" t="s">
        <v>34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  <c r="P41" s="23">
        <v>2</v>
      </c>
      <c r="Q41" s="23"/>
      <c r="R41" s="23"/>
      <c r="S41" s="23"/>
      <c r="T41" s="23"/>
      <c r="U41" s="24"/>
      <c r="V41" s="23"/>
      <c r="W41" s="23"/>
      <c r="X41" s="23">
        <v>2</v>
      </c>
      <c r="Y41" s="23">
        <v>2</v>
      </c>
      <c r="Z41" s="23">
        <v>2</v>
      </c>
      <c r="AA41" s="23">
        <v>2</v>
      </c>
      <c r="AB41" s="23">
        <v>2</v>
      </c>
      <c r="AC41" s="23">
        <v>2</v>
      </c>
      <c r="AD41" s="23">
        <v>2</v>
      </c>
      <c r="AE41" s="23">
        <v>2</v>
      </c>
      <c r="AF41" s="23"/>
      <c r="AG41" s="23"/>
      <c r="AH41" s="23"/>
      <c r="AI41" s="7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5"/>
      <c r="BF41" s="23">
        <v>40</v>
      </c>
      <c r="BG41" s="11"/>
      <c r="BH41" s="11"/>
      <c r="BI41" s="13"/>
    </row>
    <row r="42" spans="1:62" ht="10.5" customHeight="1" x14ac:dyDescent="0.2">
      <c r="A42" s="54"/>
      <c r="B42" s="44" t="s">
        <v>69</v>
      </c>
      <c r="C42" s="44"/>
      <c r="D42" s="44"/>
      <c r="E42" s="2">
        <f t="shared" ref="E42:U42" si="12">E22+E8</f>
        <v>36</v>
      </c>
      <c r="F42" s="2">
        <f t="shared" si="12"/>
        <v>36</v>
      </c>
      <c r="G42" s="2">
        <f t="shared" si="12"/>
        <v>36</v>
      </c>
      <c r="H42" s="2">
        <f t="shared" si="12"/>
        <v>36</v>
      </c>
      <c r="I42" s="2">
        <f t="shared" si="12"/>
        <v>36</v>
      </c>
      <c r="J42" s="2">
        <f t="shared" si="12"/>
        <v>36</v>
      </c>
      <c r="K42" s="2">
        <f t="shared" si="12"/>
        <v>36</v>
      </c>
      <c r="L42" s="2">
        <f t="shared" si="12"/>
        <v>36</v>
      </c>
      <c r="M42" s="2">
        <f t="shared" si="12"/>
        <v>36</v>
      </c>
      <c r="N42" s="2">
        <f t="shared" si="12"/>
        <v>36</v>
      </c>
      <c r="O42" s="2">
        <f t="shared" si="12"/>
        <v>36</v>
      </c>
      <c r="P42" s="2">
        <f t="shared" si="12"/>
        <v>36</v>
      </c>
      <c r="Q42" s="2">
        <f t="shared" si="12"/>
        <v>36</v>
      </c>
      <c r="R42" s="2">
        <f t="shared" si="12"/>
        <v>36</v>
      </c>
      <c r="S42" s="2">
        <f t="shared" si="12"/>
        <v>36</v>
      </c>
      <c r="T42" s="2">
        <f t="shared" si="12"/>
        <v>36</v>
      </c>
      <c r="U42" s="2">
        <f t="shared" si="12"/>
        <v>36</v>
      </c>
      <c r="V42" s="2"/>
      <c r="W42" s="2">
        <f>W22+W8</f>
        <v>0</v>
      </c>
      <c r="X42" s="2">
        <f>X22+X8</f>
        <v>36</v>
      </c>
      <c r="Y42" s="2">
        <f t="shared" ref="Y42:AS42" si="13">Y22+Y8</f>
        <v>36</v>
      </c>
      <c r="Z42" s="2">
        <f t="shared" si="13"/>
        <v>36</v>
      </c>
      <c r="AA42" s="2">
        <f t="shared" si="13"/>
        <v>36</v>
      </c>
      <c r="AB42" s="2">
        <f t="shared" si="13"/>
        <v>36</v>
      </c>
      <c r="AC42" s="2">
        <f t="shared" si="13"/>
        <v>36</v>
      </c>
      <c r="AD42" s="2">
        <f t="shared" si="13"/>
        <v>36</v>
      </c>
      <c r="AE42" s="2">
        <f t="shared" si="13"/>
        <v>36</v>
      </c>
      <c r="AF42" s="2">
        <f t="shared" si="13"/>
        <v>36</v>
      </c>
      <c r="AG42" s="2">
        <f t="shared" si="13"/>
        <v>36</v>
      </c>
      <c r="AH42" s="2">
        <f t="shared" si="13"/>
        <v>36</v>
      </c>
      <c r="AI42" s="73"/>
      <c r="AJ42" s="2">
        <f>AJ22+AJ8</f>
        <v>36</v>
      </c>
      <c r="AK42" s="2">
        <f>AK22+AK8</f>
        <v>36</v>
      </c>
      <c r="AL42" s="2">
        <f>AL22+AL8</f>
        <v>36</v>
      </c>
      <c r="AM42" s="2">
        <f>AM22+AM8</f>
        <v>36</v>
      </c>
      <c r="AN42" s="2">
        <f>AN22+AN8</f>
        <v>36</v>
      </c>
      <c r="AO42" s="2">
        <f>AO22+AO8</f>
        <v>36</v>
      </c>
      <c r="AP42" s="2">
        <f>AP22+AP8</f>
        <v>36</v>
      </c>
      <c r="AQ42" s="2">
        <f>AQ22+AQ8</f>
        <v>36</v>
      </c>
      <c r="AR42" s="2">
        <f>AR22+AR8</f>
        <v>36</v>
      </c>
      <c r="AS42" s="2">
        <f>AS22+AS8</f>
        <v>36</v>
      </c>
      <c r="AT42" s="2">
        <f>AT22+AT8</f>
        <v>36</v>
      </c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>
        <f>BE22+BE8</f>
        <v>1380</v>
      </c>
      <c r="BF42" s="5"/>
      <c r="BJ42" s="8"/>
    </row>
    <row r="43" spans="1:62" ht="10.5" customHeight="1" x14ac:dyDescent="0.2">
      <c r="A43" s="54"/>
      <c r="B43" s="44" t="s">
        <v>70</v>
      </c>
      <c r="C43" s="44"/>
      <c r="D43" s="44"/>
      <c r="E43" s="2">
        <f t="shared" ref="E43:AE43" si="14">E11+E13+E15+E17+E19+E21+E29+E31+E37+E41</f>
        <v>18</v>
      </c>
      <c r="F43" s="2">
        <f t="shared" si="14"/>
        <v>18</v>
      </c>
      <c r="G43" s="2">
        <f t="shared" si="14"/>
        <v>18</v>
      </c>
      <c r="H43" s="2">
        <f t="shared" si="14"/>
        <v>18</v>
      </c>
      <c r="I43" s="2">
        <f t="shared" si="14"/>
        <v>18</v>
      </c>
      <c r="J43" s="2">
        <f t="shared" si="14"/>
        <v>18</v>
      </c>
      <c r="K43" s="2">
        <f t="shared" si="14"/>
        <v>18</v>
      </c>
      <c r="L43" s="2">
        <f t="shared" si="14"/>
        <v>18</v>
      </c>
      <c r="M43" s="2">
        <f t="shared" si="14"/>
        <v>18</v>
      </c>
      <c r="N43" s="2">
        <f t="shared" si="14"/>
        <v>18</v>
      </c>
      <c r="O43" s="2">
        <f t="shared" si="14"/>
        <v>18</v>
      </c>
      <c r="P43" s="2">
        <f t="shared" si="14"/>
        <v>18</v>
      </c>
      <c r="Q43" s="2"/>
      <c r="R43" s="2"/>
      <c r="S43" s="2"/>
      <c r="T43" s="2"/>
      <c r="U43" s="2"/>
      <c r="V43" s="2">
        <f t="shared" si="14"/>
        <v>0</v>
      </c>
      <c r="W43" s="2">
        <f t="shared" si="14"/>
        <v>0</v>
      </c>
      <c r="X43" s="2">
        <f t="shared" si="14"/>
        <v>18</v>
      </c>
      <c r="Y43" s="2">
        <f t="shared" si="14"/>
        <v>18</v>
      </c>
      <c r="Z43" s="2">
        <f t="shared" si="14"/>
        <v>18</v>
      </c>
      <c r="AA43" s="2">
        <f t="shared" si="14"/>
        <v>18</v>
      </c>
      <c r="AB43" s="2">
        <f t="shared" si="14"/>
        <v>18</v>
      </c>
      <c r="AC43" s="2">
        <f t="shared" si="14"/>
        <v>18</v>
      </c>
      <c r="AD43" s="2">
        <f t="shared" si="14"/>
        <v>18</v>
      </c>
      <c r="AE43" s="2">
        <f t="shared" si="14"/>
        <v>18</v>
      </c>
      <c r="AF43" s="2"/>
      <c r="AG43" s="2"/>
      <c r="AH43" s="2"/>
      <c r="AI43" s="73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>
        <f>BF9+BF23</f>
        <v>360</v>
      </c>
    </row>
    <row r="44" spans="1:62" ht="10.5" customHeight="1" thickBot="1" x14ac:dyDescent="0.25">
      <c r="A44" s="55"/>
      <c r="B44" s="59" t="s">
        <v>71</v>
      </c>
      <c r="C44" s="59"/>
      <c r="D44" s="59"/>
      <c r="E44" s="2">
        <f t="shared" ref="E44:AS44" si="15">SUM(E42:E43)</f>
        <v>54</v>
      </c>
      <c r="F44" s="2">
        <f t="shared" si="15"/>
        <v>54</v>
      </c>
      <c r="G44" s="2">
        <f t="shared" si="15"/>
        <v>54</v>
      </c>
      <c r="H44" s="2">
        <f t="shared" si="15"/>
        <v>54</v>
      </c>
      <c r="I44" s="2">
        <f t="shared" si="15"/>
        <v>54</v>
      </c>
      <c r="J44" s="2">
        <f t="shared" si="15"/>
        <v>54</v>
      </c>
      <c r="K44" s="2">
        <f t="shared" si="15"/>
        <v>54</v>
      </c>
      <c r="L44" s="2">
        <f t="shared" si="15"/>
        <v>54</v>
      </c>
      <c r="M44" s="2">
        <f t="shared" si="15"/>
        <v>54</v>
      </c>
      <c r="N44" s="2">
        <f t="shared" si="15"/>
        <v>54</v>
      </c>
      <c r="O44" s="2">
        <f t="shared" si="15"/>
        <v>54</v>
      </c>
      <c r="P44" s="2">
        <f t="shared" si="15"/>
        <v>54</v>
      </c>
      <c r="Q44" s="2">
        <f t="shared" si="15"/>
        <v>36</v>
      </c>
      <c r="R44" s="2">
        <f t="shared" si="15"/>
        <v>36</v>
      </c>
      <c r="S44" s="2">
        <f t="shared" si="15"/>
        <v>36</v>
      </c>
      <c r="T44" s="2">
        <f t="shared" si="15"/>
        <v>36</v>
      </c>
      <c r="U44" s="2">
        <f t="shared" si="15"/>
        <v>36</v>
      </c>
      <c r="V44" s="2"/>
      <c r="W44" s="2">
        <f t="shared" si="15"/>
        <v>0</v>
      </c>
      <c r="X44" s="2">
        <f t="shared" si="15"/>
        <v>54</v>
      </c>
      <c r="Y44" s="2">
        <f t="shared" si="15"/>
        <v>54</v>
      </c>
      <c r="Z44" s="2">
        <f t="shared" si="15"/>
        <v>54</v>
      </c>
      <c r="AA44" s="2">
        <f t="shared" si="15"/>
        <v>54</v>
      </c>
      <c r="AB44" s="2">
        <f t="shared" si="15"/>
        <v>54</v>
      </c>
      <c r="AC44" s="2">
        <f t="shared" si="15"/>
        <v>54</v>
      </c>
      <c r="AD44" s="2">
        <f t="shared" si="15"/>
        <v>54</v>
      </c>
      <c r="AE44" s="2">
        <f t="shared" si="15"/>
        <v>54</v>
      </c>
      <c r="AF44" s="2">
        <f t="shared" si="15"/>
        <v>36</v>
      </c>
      <c r="AG44" s="2">
        <f t="shared" si="15"/>
        <v>36</v>
      </c>
      <c r="AH44" s="2">
        <f t="shared" si="15"/>
        <v>36</v>
      </c>
      <c r="AI44" s="73"/>
      <c r="AJ44" s="2">
        <f>SUM(AJ42:AJ43)</f>
        <v>36</v>
      </c>
      <c r="AK44" s="2">
        <f>SUM(AK42:AK43)</f>
        <v>36</v>
      </c>
      <c r="AL44" s="2">
        <f>SUM(AL42:AL43)</f>
        <v>36</v>
      </c>
      <c r="AM44" s="2">
        <f>SUM(AM42:AM43)</f>
        <v>36</v>
      </c>
      <c r="AN44" s="2">
        <f>SUM(AN42:AN43)</f>
        <v>36</v>
      </c>
      <c r="AO44" s="2">
        <f>SUM(AO42:AO43)</f>
        <v>36</v>
      </c>
      <c r="AP44" s="2">
        <f>SUM(AP42:AP43)</f>
        <v>36</v>
      </c>
      <c r="AQ44" s="2">
        <f>SUM(AQ42:AQ43)</f>
        <v>36</v>
      </c>
      <c r="AR44" s="2">
        <f>SUM(AR42:AR43)</f>
        <v>36</v>
      </c>
      <c r="AS44" s="2">
        <f>SUM(AS42:AS43)</f>
        <v>36</v>
      </c>
      <c r="AT44" s="2">
        <f>SUM(AT42:AT43)</f>
        <v>36</v>
      </c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6">
        <f>BE42+BF43</f>
        <v>1740</v>
      </c>
      <c r="BF44" s="57"/>
      <c r="BG44" s="15"/>
    </row>
    <row r="45" spans="1:62" x14ac:dyDescent="0.2">
      <c r="E45" s="6"/>
      <c r="F45" s="6"/>
      <c r="G45" s="6"/>
      <c r="H45" s="6"/>
      <c r="I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</row>
    <row r="46" spans="1:62" x14ac:dyDescent="0.2">
      <c r="Q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62" s="17" customFormat="1" x14ac:dyDescent="0.2">
      <c r="B47" s="17" t="s">
        <v>72</v>
      </c>
      <c r="E47" s="19" t="s">
        <v>73</v>
      </c>
      <c r="F47" s="19"/>
      <c r="G47" s="19"/>
      <c r="H47" s="19"/>
      <c r="I47" s="19"/>
      <c r="J47" s="19"/>
      <c r="K47" s="20"/>
      <c r="M47" s="18" t="s">
        <v>74</v>
      </c>
      <c r="N47" s="19" t="s">
        <v>75</v>
      </c>
      <c r="O47" s="19"/>
      <c r="P47" s="19"/>
      <c r="Q47" s="19"/>
      <c r="R47" s="19"/>
      <c r="S47" s="19"/>
      <c r="T47" s="19"/>
      <c r="U47" s="20"/>
      <c r="X47" s="21" t="s">
        <v>74</v>
      </c>
      <c r="Y47" s="19" t="s">
        <v>76</v>
      </c>
      <c r="Z47" s="19"/>
      <c r="AA47" s="19"/>
      <c r="AB47" s="19"/>
      <c r="AC47" s="19"/>
      <c r="AD47" s="19"/>
      <c r="AE47" s="19"/>
      <c r="AF47" s="19"/>
      <c r="AG47" s="19"/>
      <c r="AH47" s="19"/>
      <c r="AI47" s="20"/>
      <c r="BJ47"/>
    </row>
    <row r="48" spans="1:62" s="17" customFormat="1" ht="11.25" x14ac:dyDescent="0.2"/>
    <row r="49" spans="5:62" s="17" customFormat="1" ht="11.25" x14ac:dyDescent="0.2">
      <c r="E49" s="19" t="s">
        <v>77</v>
      </c>
      <c r="F49" s="19"/>
      <c r="G49" s="19"/>
      <c r="H49" s="19"/>
      <c r="I49" s="19"/>
      <c r="J49" s="19"/>
      <c r="K49" s="19"/>
      <c r="L49" s="19"/>
      <c r="M49" s="20"/>
      <c r="X49" s="22" t="s">
        <v>74</v>
      </c>
      <c r="Y49" s="19" t="s">
        <v>78</v>
      </c>
      <c r="Z49" s="19"/>
      <c r="AA49" s="19"/>
      <c r="AB49" s="19"/>
      <c r="AC49" s="19"/>
      <c r="AD49" s="19"/>
      <c r="AE49" s="19"/>
      <c r="AF49" s="19"/>
      <c r="AG49" s="19"/>
      <c r="AH49" s="19"/>
      <c r="AI49" s="20"/>
    </row>
    <row r="50" spans="5:62" x14ac:dyDescent="0.2">
      <c r="Q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J50" s="17"/>
    </row>
  </sheetData>
  <mergeCells count="55">
    <mergeCell ref="D2:D6"/>
    <mergeCell ref="E2:H2"/>
    <mergeCell ref="J2:L2"/>
    <mergeCell ref="BE2:BE6"/>
    <mergeCell ref="BF2:BF6"/>
    <mergeCell ref="E3:BD3"/>
    <mergeCell ref="E5:BD5"/>
    <mergeCell ref="AJ2:AL2"/>
    <mergeCell ref="AN2:AQ2"/>
    <mergeCell ref="AR2:AU2"/>
    <mergeCell ref="AW2:AY2"/>
    <mergeCell ref="BA2:BD2"/>
    <mergeCell ref="N2:P2"/>
    <mergeCell ref="R2:U2"/>
    <mergeCell ref="W2:Y2"/>
    <mergeCell ref="AA2:AC2"/>
    <mergeCell ref="AE2:AH2"/>
    <mergeCell ref="BE44:BF44"/>
    <mergeCell ref="B40:B41"/>
    <mergeCell ref="C40:C41"/>
    <mergeCell ref="B42:D42"/>
    <mergeCell ref="B43:D43"/>
    <mergeCell ref="B44:D44"/>
    <mergeCell ref="A10:A44"/>
    <mergeCell ref="B18:B19"/>
    <mergeCell ref="C18:C19"/>
    <mergeCell ref="B36:B37"/>
    <mergeCell ref="C36:C37"/>
    <mergeCell ref="B14:B15"/>
    <mergeCell ref="C14:C15"/>
    <mergeCell ref="B16:B17"/>
    <mergeCell ref="B28:B29"/>
    <mergeCell ref="C28:C29"/>
    <mergeCell ref="B10:B11"/>
    <mergeCell ref="B20:B21"/>
    <mergeCell ref="C20:C21"/>
    <mergeCell ref="B34:B35"/>
    <mergeCell ref="C34:C35"/>
    <mergeCell ref="B26:B27"/>
    <mergeCell ref="B1:BF1"/>
    <mergeCell ref="B30:B31"/>
    <mergeCell ref="C30:C31"/>
    <mergeCell ref="B8:B9"/>
    <mergeCell ref="C8:C9"/>
    <mergeCell ref="C26:C27"/>
    <mergeCell ref="C10:C11"/>
    <mergeCell ref="C12:C13"/>
    <mergeCell ref="B12:B13"/>
    <mergeCell ref="C16:C17"/>
    <mergeCell ref="B22:B23"/>
    <mergeCell ref="C22:C23"/>
    <mergeCell ref="B24:B25"/>
    <mergeCell ref="C24:C25"/>
    <mergeCell ref="B2:B6"/>
    <mergeCell ref="C2:C6"/>
  </mergeCells>
  <pageMargins left="0" right="0" top="0.59055118110236227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1 курс </vt:lpstr>
    </vt:vector>
  </TitlesOfParts>
  <Manager/>
  <Company>pu43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Клара</cp:lastModifiedBy>
  <cp:revision/>
  <dcterms:created xsi:type="dcterms:W3CDTF">2011-10-12T00:36:26Z</dcterms:created>
  <dcterms:modified xsi:type="dcterms:W3CDTF">2020-03-28T07:17:06Z</dcterms:modified>
  <cp:category/>
  <cp:contentStatus/>
</cp:coreProperties>
</file>